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504"/>
  <workbookPr filterPrivacy="1"/>
  <xr:revisionPtr revIDLastSave="0" documentId="13_ncr:1_{95089629-B7B9-4CC3-BAAF-5090A59AF695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Ihre Ausgaben" sheetId="3" r:id="rId1"/>
    <sheet name="Bericht" sheetId="5" r:id="rId2"/>
  </sheets>
  <definedNames>
    <definedName name="Anfangs_Datum">Bericht!$C$3</definedName>
    <definedName name="Datumsangaben">Monatliche_Ausgaben[Datum]</definedName>
    <definedName name="_xlnm.Print_Area" localSheetId="1">Bericht!$A$1:$I$35</definedName>
    <definedName name="End_Datum">Bericht!$F$3</definedName>
    <definedName name="Lebensmittel_Kategorie">Bericht!$B$9:$B$16</definedName>
    <definedName name="Orte">Ausgaben_Nach_Orten[Ortsliste]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F3" i="5"/>
  <c r="B25" i="3"/>
  <c r="G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6" i="3" s="1"/>
  <c r="C10" i="5" l="1"/>
  <c r="C23" i="5"/>
  <c r="C28" i="5"/>
  <c r="C25" i="5"/>
  <c r="C9" i="5"/>
  <c r="C11" i="5"/>
  <c r="C12" i="5"/>
  <c r="C27" i="5"/>
  <c r="C22" i="5"/>
  <c r="C14" i="5"/>
  <c r="C16" i="5"/>
  <c r="C15" i="5"/>
  <c r="C24" i="5"/>
  <c r="C13" i="5"/>
  <c r="C26" i="5"/>
  <c r="C29" i="5" l="1"/>
  <c r="C17" i="5"/>
</calcChain>
</file>

<file path=xl/sharedStrings.xml><?xml version="1.0" encoding="utf-8"?>
<sst xmlns="http://schemas.openxmlformats.org/spreadsheetml/2006/main" count="101" uniqueCount="44">
  <si>
    <t>Erstellen Sie Ihr Nahrungsmittelbudget. Sehen Sie sich die Tipps in den Zellen der Tabellenüberschrift unten aus.
Sie können einen Bericht im Berichtsarbeitsblatt erstellen.</t>
  </si>
  <si>
    <t>Datum</t>
  </si>
  <si>
    <t>Kategorie</t>
  </si>
  <si>
    <t>Süßigkeiten</t>
  </si>
  <si>
    <t>Getränke</t>
  </si>
  <si>
    <t>Fertiggerichte</t>
  </si>
  <si>
    <t>Fleisch</t>
  </si>
  <si>
    <t>Alkohol</t>
  </si>
  <si>
    <t>Obst und Gemüse</t>
  </si>
  <si>
    <t>Brot</t>
  </si>
  <si>
    <t>Artikel</t>
  </si>
  <si>
    <t>Bonbons</t>
  </si>
  <si>
    <t>Cola</t>
  </si>
  <si>
    <t>Mittagessen</t>
  </si>
  <si>
    <t>Rindfleisch</t>
  </si>
  <si>
    <t>Whisky</t>
  </si>
  <si>
    <t>Sprudel</t>
  </si>
  <si>
    <t>Äpfel</t>
  </si>
  <si>
    <t>Wasser</t>
  </si>
  <si>
    <t>Schokolade</t>
  </si>
  <si>
    <t>Reis</t>
  </si>
  <si>
    <t>Bier</t>
  </si>
  <si>
    <t>Bananen</t>
  </si>
  <si>
    <t>Brötchen</t>
  </si>
  <si>
    <t>Menge 
insg.</t>
  </si>
  <si>
    <t>Preis 
pro Stück</t>
  </si>
  <si>
    <t>Preis 
(Summe)</t>
  </si>
  <si>
    <t>Einkaufsquelle</t>
  </si>
  <si>
    <t>Lebensmittelgeschäft</t>
  </si>
  <si>
    <t>Fast-Food-Restaurant</t>
  </si>
  <si>
    <t>Lieferung nach Hause</t>
  </si>
  <si>
    <t>Café</t>
  </si>
  <si>
    <t>Restaurant</t>
  </si>
  <si>
    <t xml:space="preserve">Überprüfen Sie Ihre Ausgaben im gewählten Zeitraum. </t>
  </si>
  <si>
    <t>Starttag</t>
  </si>
  <si>
    <t>Ausgaben nach Lebensmittelkategorie</t>
  </si>
  <si>
    <t>Lebensmittelkategorie</t>
  </si>
  <si>
    <t>Sonstiges</t>
  </si>
  <si>
    <t>Ausgaben nach Ort</t>
  </si>
  <si>
    <t>Ortsliste</t>
  </si>
  <si>
    <t>Markt</t>
  </si>
  <si>
    <t>Ausgaben</t>
  </si>
  <si>
    <t>Letzter Tag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</si>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</sst>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0\ &quot;€&quot;"/>
  </numFmts>
  <fonts count="25" x14ac:knownFonts="1">
    <font>
      <sz val="11"/>
      <color theme="1"/>
      <name val="Candara"/>
      <family val="2"/>
      <charset val="238"/>
      <scheme val="minor"/>
    </font>
    <font>
      <sz val="11"/>
      <color theme="1"/>
      <name val="Candara"/>
      <family val="2"/>
      <scheme val="minor"/>
    </font>
    <font>
      <b/>
      <sz val="11"/>
      <color theme="1"/>
      <name val="Candara"/>
      <family val="2"/>
      <charset val="238"/>
      <scheme val="minor"/>
    </font>
    <font>
      <b/>
      <sz val="11"/>
      <color theme="0"/>
      <name val="Candara"/>
      <family val="2"/>
      <charset val="238"/>
      <scheme val="minor"/>
    </font>
    <font>
      <sz val="10"/>
      <color theme="1"/>
      <name val="Candara"/>
      <family val="2"/>
      <charset val="238"/>
      <scheme val="minor"/>
    </font>
    <font>
      <b/>
      <sz val="10"/>
      <color theme="1"/>
      <name val="Candara"/>
      <family val="2"/>
      <charset val="238"/>
      <scheme val="minor"/>
    </font>
    <font>
      <sz val="16"/>
      <color theme="1"/>
      <name val="Candara"/>
      <family val="2"/>
      <charset val="238"/>
      <scheme val="minor"/>
    </font>
    <font>
      <b/>
      <sz val="14"/>
      <color theme="1"/>
      <name val="Candara"/>
      <family val="2"/>
      <charset val="238"/>
      <scheme val="minor"/>
    </font>
    <font>
      <sz val="11"/>
      <color theme="1"/>
      <name val="Candara"/>
      <family val="2"/>
      <charset val="238"/>
      <scheme val="minor"/>
    </font>
    <font>
      <sz val="18"/>
      <color theme="3"/>
      <name val="Candara"/>
      <family val="2"/>
      <scheme val="major"/>
    </font>
    <font>
      <b/>
      <sz val="15"/>
      <color theme="3"/>
      <name val="Candara"/>
      <family val="2"/>
      <scheme val="minor"/>
    </font>
    <font>
      <b/>
      <sz val="13"/>
      <color theme="3"/>
      <name val="Candara"/>
      <family val="2"/>
      <scheme val="minor"/>
    </font>
    <font>
      <b/>
      <sz val="11"/>
      <color theme="3"/>
      <name val="Candara"/>
      <family val="2"/>
      <scheme val="minor"/>
    </font>
    <font>
      <sz val="11"/>
      <color rgb="FF006100"/>
      <name val="Candara"/>
      <family val="2"/>
      <scheme val="minor"/>
    </font>
    <font>
      <sz val="11"/>
      <color rgb="FF9C0006"/>
      <name val="Candara"/>
      <family val="2"/>
      <scheme val="minor"/>
    </font>
    <font>
      <sz val="11"/>
      <color rgb="FF9C5700"/>
      <name val="Candara"/>
      <family val="2"/>
      <scheme val="minor"/>
    </font>
    <font>
      <sz val="11"/>
      <color rgb="FF3F3F76"/>
      <name val="Candara"/>
      <family val="2"/>
      <scheme val="minor"/>
    </font>
    <font>
      <b/>
      <sz val="11"/>
      <color rgb="FF3F3F3F"/>
      <name val="Candara"/>
      <family val="2"/>
      <scheme val="minor"/>
    </font>
    <font>
      <b/>
      <sz val="11"/>
      <color rgb="FFFA7D00"/>
      <name val="Candara"/>
      <family val="2"/>
      <scheme val="minor"/>
    </font>
    <font>
      <sz val="11"/>
      <color rgb="FFFA7D00"/>
      <name val="Candara"/>
      <family val="2"/>
      <scheme val="minor"/>
    </font>
    <font>
      <b/>
      <sz val="11"/>
      <color theme="0"/>
      <name val="Candara"/>
      <family val="2"/>
      <scheme val="minor"/>
    </font>
    <font>
      <sz val="11"/>
      <color rgb="FFFF0000"/>
      <name val="Candara"/>
      <family val="2"/>
      <scheme val="minor"/>
    </font>
    <font>
      <i/>
      <sz val="11"/>
      <color rgb="FF7F7F7F"/>
      <name val="Candara"/>
      <family val="2"/>
      <scheme val="minor"/>
    </font>
    <font>
      <b/>
      <sz val="11"/>
      <color theme="1"/>
      <name val="Candara"/>
      <family val="2"/>
      <scheme val="minor"/>
    </font>
    <font>
      <sz val="11"/>
      <color theme="0"/>
      <name val="Candar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4" applyNumberFormat="0" applyAlignment="0" applyProtection="0"/>
    <xf numFmtId="0" fontId="17" fillId="9" borderId="5" applyNumberFormat="0" applyAlignment="0" applyProtection="0"/>
    <xf numFmtId="0" fontId="18" fillId="9" borderId="4" applyNumberFormat="0" applyAlignment="0" applyProtection="0"/>
    <xf numFmtId="0" fontId="19" fillId="0" borderId="6" applyNumberFormat="0" applyFill="0" applyAlignment="0" applyProtection="0"/>
    <xf numFmtId="0" fontId="20" fillId="10" borderId="7" applyNumberFormat="0" applyAlignment="0" applyProtection="0"/>
    <xf numFmtId="0" fontId="21" fillId="0" borderId="0" applyNumberFormat="0" applyFill="0" applyBorder="0" applyAlignment="0" applyProtection="0"/>
    <xf numFmtId="0" fontId="8" fillId="11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4" borderId="0" xfId="0" applyFont="1" applyFill="1" applyAlignment="1">
      <alignment horizontal="right" vertical="center"/>
    </xf>
    <xf numFmtId="14" fontId="2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0" borderId="0" xfId="0" applyNumberFormat="1" applyFont="1"/>
    <xf numFmtId="167" fontId="4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7" fontId="4" fillId="0" borderId="0" xfId="0" applyNumberFormat="1" applyFont="1"/>
    <xf numFmtId="7" fontId="0" fillId="0" borderId="0" xfId="0" applyNumberFormat="1"/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44"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6" formatCode="0.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7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7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7" formatCode="#,##0.00\ &quot;€&quot;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7" formatCode="#,##0.00\ &quot;€&quot;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numFmt numFmtId="0" formatCode="General"/>
      <alignment horizontal="center" vertical="center" textRotation="0" wrapText="0" indent="0" justifyLastLine="0" shrinkToFit="0" readingOrder="0"/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7"/>
        </top>
      </border>
    </dxf>
    <dxf>
      <font>
        <color theme="1"/>
      </font>
      <fill>
        <patternFill patternType="solid">
          <fgColor theme="7"/>
          <bgColor theme="7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Ausgaben nach Lebensmittelkategorie" pivot="0" count="7" xr9:uid="{00000000-0011-0000-FFFF-FFFF0000000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Ausgaben nach Ort" pivot="0" count="6" xr9:uid="{00000000-0011-0000-FFFF-FFFF01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</tableStyle>
    <tableStyle name="Monatliche Ausgaben" pivot="0" count="6" xr9:uid="{00000000-0011-0000-FFFF-FFFF02000000}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</tableStyle>
  </tableStyles>
  <colors>
    <mruColors>
      <color rgb="FFCD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华文楷体"/>
                <a:ea typeface="华文楷体"/>
                <a:cs typeface="华文楷体"/>
              </a:defRPr>
            </a:pPr>
            <a:r>
              <a:rPr lang="pl-PL"/>
              <a:t>Ausgaben nach Nahrungsmittelkategorie innerhalb des gewählten Datenzeitraums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华文楷体"/>
              <a:ea typeface="华文楷体"/>
              <a:cs typeface="华文楷体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Bericht!$C$8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Bericht!$B$9:$B$16</c:f>
              <c:strCache>
                <c:ptCount val="8"/>
                <c:pt idx="0">
                  <c:v>Alkohol</c:v>
                </c:pt>
                <c:pt idx="1">
                  <c:v>Brot</c:v>
                </c:pt>
                <c:pt idx="2">
                  <c:v>Getränke</c:v>
                </c:pt>
                <c:pt idx="3">
                  <c:v>Obst und Gemüse</c:v>
                </c:pt>
                <c:pt idx="4">
                  <c:v>Fleisch</c:v>
                </c:pt>
                <c:pt idx="5">
                  <c:v>Fertiggerichte</c:v>
                </c:pt>
                <c:pt idx="6">
                  <c:v>Süßigkeiten</c:v>
                </c:pt>
                <c:pt idx="7">
                  <c:v>Sonstiges</c:v>
                </c:pt>
              </c:strCache>
            </c:strRef>
          </c:cat>
          <c:val>
            <c:numRef>
              <c:f>Bericht!$C$9:$C$16</c:f>
              <c:numCache>
                <c:formatCode>#,##0.00\ "€"</c:formatCode>
                <c:ptCount val="8"/>
                <c:pt idx="0">
                  <c:v>25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18</c:v>
                </c:pt>
                <c:pt idx="5">
                  <c:v>28</c:v>
                </c:pt>
                <c:pt idx="6">
                  <c:v>1.5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2-4312-8C0B-8A7D15476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510415"/>
        <c:axId val="314998415"/>
      </c:barChart>
      <c:catAx>
        <c:axId val="1315104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4998415"/>
        <c:crosses val="autoZero"/>
        <c:auto val="1"/>
        <c:lblAlgn val="ctr"/>
        <c:lblOffset val="100"/>
        <c:noMultiLvlLbl val="0"/>
      </c:catAx>
      <c:valAx>
        <c:axId val="314998415"/>
        <c:scaling>
          <c:orientation val="minMax"/>
        </c:scaling>
        <c:delete val="1"/>
        <c:axPos val="t"/>
        <c:numFmt formatCode="#,##0.00\ &quot;€&quot;" sourceLinked="1"/>
        <c:majorTickMark val="none"/>
        <c:minorTickMark val="none"/>
        <c:tickLblPos val="nextTo"/>
        <c:crossAx val="131510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effectLst/>
                <a:latin typeface="华文楷体"/>
                <a:ea typeface="华文楷体"/>
                <a:cs typeface="华文楷体"/>
              </a:defRPr>
            </a:pPr>
            <a:r>
              <a:rPr lang="pl-PL"/>
              <a:t>Ausgaben nach Orten innerhalb des gewählten Datenzeitraums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effectLst/>
              <a:latin typeface="华文楷体"/>
              <a:ea typeface="华文楷体"/>
              <a:cs typeface="华文楷体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Bericht!$C$21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Bericht!$B$22:$B$28</c:f>
              <c:strCache>
                <c:ptCount val="7"/>
                <c:pt idx="0">
                  <c:v>Markt</c:v>
                </c:pt>
                <c:pt idx="1">
                  <c:v>Café</c:v>
                </c:pt>
                <c:pt idx="2">
                  <c:v>Fast-Food-Restaurant</c:v>
                </c:pt>
                <c:pt idx="3">
                  <c:v>Lebensmittelgeschäft</c:v>
                </c:pt>
                <c:pt idx="4">
                  <c:v>Lieferung nach Hause</c:v>
                </c:pt>
                <c:pt idx="5">
                  <c:v>Restaurant</c:v>
                </c:pt>
                <c:pt idx="6">
                  <c:v>Sonstiges</c:v>
                </c:pt>
              </c:strCache>
            </c:strRef>
          </c:cat>
          <c:val>
            <c:numRef>
              <c:f>Bericht!$C$22:$C$28</c:f>
              <c:numCache>
                <c:formatCode>#,##0.00\ "€"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29</c:v>
                </c:pt>
                <c:pt idx="3">
                  <c:v>44.5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8-45DA-8106-16A71B11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73441103"/>
        <c:axId val="1226224975"/>
      </c:barChart>
      <c:catAx>
        <c:axId val="1573441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6224975"/>
        <c:crosses val="autoZero"/>
        <c:auto val="1"/>
        <c:lblAlgn val="ctr"/>
        <c:lblOffset val="100"/>
        <c:noMultiLvlLbl val="0"/>
      </c:catAx>
      <c:valAx>
        <c:axId val="1226224975"/>
        <c:scaling>
          <c:orientation val="minMax"/>
        </c:scaling>
        <c:delete val="1"/>
        <c:axPos val="t"/>
        <c:numFmt formatCode="#,##0.00\ &quot;€&quot;" sourceLinked="1"/>
        <c:majorTickMark val="none"/>
        <c:minorTickMark val="none"/>
        <c:tickLblPos val="nextTo"/>
        <c:crossAx val="1573441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1</xdr:row>
      <xdr:rowOff>0</xdr:rowOff>
    </xdr:to>
    <xdr:grpSp>
      <xdr:nvGrpSpPr>
        <xdr:cNvPr id="5" name="Gruppe 4" descr="Banner">
          <a:extLst>
            <a:ext uri="{FF2B5EF4-FFF2-40B4-BE49-F238E27FC236}">
              <a16:creationId xmlns:a16="http://schemas.microsoft.com/office/drawing/2014/main" id="{4547396A-ABB0-446C-9353-DD8017E343A0}"/>
            </a:ext>
          </a:extLst>
        </xdr:cNvPr>
        <xdr:cNvGrpSpPr/>
      </xdr:nvGrpSpPr>
      <xdr:grpSpPr>
        <a:xfrm>
          <a:off x="304800" y="0"/>
          <a:ext cx="7543800" cy="1609725"/>
          <a:chOff x="302559" y="0"/>
          <a:chExt cx="6051176" cy="1613647"/>
        </a:xfrm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86D74304-B1C1-439E-AB51-B286B07C3759}"/>
              </a:ext>
            </a:extLst>
          </xdr:cNvPr>
          <xdr:cNvSpPr/>
        </xdr:nvSpPr>
        <xdr:spPr>
          <a:xfrm>
            <a:off x="302559" y="0"/>
            <a:ext cx="6051176" cy="1613647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pl-PL" sz="1100"/>
          </a:p>
        </xdr:txBody>
      </xdr:sp>
      <xdr:pic>
        <xdr:nvPicPr>
          <xdr:cNvPr id="2" name="Bild 1" descr="Abbildung von Lebensmitteln">
            <a:extLst>
              <a:ext uri="{FF2B5EF4-FFF2-40B4-BE49-F238E27FC236}">
                <a16:creationId xmlns:a16="http://schemas.microsoft.com/office/drawing/2014/main" id="{18053AE7-99B3-42E8-9E9F-E7C56652F8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48235" y="123264"/>
            <a:ext cx="1565768" cy="125505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1120588</xdr:colOff>
      <xdr:row>0</xdr:row>
      <xdr:rowOff>246529</xdr:rowOff>
    </xdr:from>
    <xdr:to>
      <xdr:col>7</xdr:col>
      <xdr:colOff>739588</xdr:colOff>
      <xdr:row>0</xdr:row>
      <xdr:rowOff>1243853</xdr:rowOff>
    </xdr:to>
    <xdr:sp macro="" textlink="">
      <xdr:nvSpPr>
        <xdr:cNvPr id="4" name="Textfeld 3" descr="Titel">
          <a:extLst>
            <a:ext uri="{FF2B5EF4-FFF2-40B4-BE49-F238E27FC236}">
              <a16:creationId xmlns:a16="http://schemas.microsoft.com/office/drawing/2014/main" id="{04A691B5-A1D7-40FF-8C26-770A72953FF2}"/>
            </a:ext>
          </a:extLst>
        </xdr:cNvPr>
        <xdr:cNvSpPr txBox="1"/>
      </xdr:nvSpPr>
      <xdr:spPr>
        <a:xfrm>
          <a:off x="2342029" y="246529"/>
          <a:ext cx="3664324" cy="997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de" sz="3600" b="1">
              <a:solidFill>
                <a:srgbClr val="002060"/>
              </a:solidFill>
              <a:latin typeface="Candara" panose="020E0502030303020204" pitchFamily="34" charset="0"/>
            </a:rPr>
            <a:t>Budget für Essen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185737</xdr:rowOff>
    </xdr:from>
    <xdr:to>
      <xdr:col>8</xdr:col>
      <xdr:colOff>0</xdr:colOff>
      <xdr:row>17</xdr:row>
      <xdr:rowOff>0</xdr:rowOff>
    </xdr:to>
    <xdr:graphicFrame macro="">
      <xdr:nvGraphicFramePr>
        <xdr:cNvPr id="3" name="Diagramm 2" descr="Ausgaben nach Lebensmittelkategorie-Balkendiagramm">
          <a:extLst>
            <a:ext uri="{FF2B5EF4-FFF2-40B4-BE49-F238E27FC236}">
              <a16:creationId xmlns:a16="http://schemas.microsoft.com/office/drawing/2014/main" id="{F0E312D7-61E9-48DB-A761-B1E746D73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" name="Diagramm 1" descr="Ausgaben nach Orten-Balkendiagramm&#10;">
          <a:extLst>
            <a:ext uri="{FF2B5EF4-FFF2-40B4-BE49-F238E27FC236}">
              <a16:creationId xmlns:a16="http://schemas.microsoft.com/office/drawing/2014/main" id="{26E9032B-BA69-4EBD-9665-52D1A8BCA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atliche_Ausgaben" displayName="Monatliche_Ausgaben" ref="B3:H26" totalsRowCount="1" headerRowDxfId="24" dataDxfId="23">
  <autoFilter ref="B3:H25" xr:uid="{00000000-0009-0000-0100-000001000000}"/>
  <tableColumns count="7">
    <tableColumn id="1" xr3:uid="{00000000-0010-0000-0000-000001000000}" name="Datum" totalsRowLabel="Ergebnis" dataDxfId="8">
      <calculatedColumnFormula>TODAY()</calculatedColumnFormula>
    </tableColumn>
    <tableColumn id="2" xr3:uid="{00000000-0010-0000-0000-000002000000}" name="Kategorie" dataDxfId="7"/>
    <tableColumn id="3" xr3:uid="{00000000-0010-0000-0000-000003000000}" name="Artikel" dataDxfId="6"/>
    <tableColumn id="4" xr3:uid="{00000000-0010-0000-0000-000004000000}" name="Menge _x000a_insg." dataDxfId="5"/>
    <tableColumn id="5" xr3:uid="{00000000-0010-0000-0000-000005000000}" name="Preis _x000a_pro Stück" dataDxfId="4" totalsRowDxfId="3"/>
    <tableColumn id="6" xr3:uid="{00000000-0010-0000-0000-000006000000}" name="Preis _x000a_(Summe)" totalsRowFunction="sum" dataDxfId="2" totalsRowDxfId="1">
      <calculatedColumnFormula>Monatliche_Ausgaben[[#This Row],[Preis 
pro Stück]]*Monatliche_Ausgaben[[#This Row],[Menge 
insg.]]</calculatedColumnFormula>
    </tableColumn>
    <tableColumn id="7" xr3:uid="{00000000-0010-0000-0000-000007000000}" name="Einkaufsquelle" dataDxfId="0"/>
  </tableColumns>
  <tableStyleInfo name="Monatliche Ausgaben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usgaben_Nach_Lebensmittel_Kategorie" displayName="Ausgaben_Nach_Lebensmittel_Kategorie" ref="B8:C17" totalsRowCount="1" headerRowDxfId="22" dataDxfId="21" totalsRowDxfId="20">
  <autoFilter ref="B8:C16" xr:uid="{00000000-0009-0000-0100-000002000000}"/>
  <tableColumns count="2">
    <tableColumn id="1" xr3:uid="{00000000-0010-0000-0100-000001000000}" name="Lebensmittelkategorie" totalsRowLabel="Ergebnis" dataDxfId="19" totalsRowDxfId="12"/>
    <tableColumn id="2" xr3:uid="{00000000-0010-0000-0100-000002000000}" name="Ausgaben" totalsRowFunction="sum" dataDxfId="14" totalsRowDxfId="11">
      <calculatedColumnFormula>SUMIFS(Monatliche_Ausgaben[Preis 
(Summe)],Monatliche_Ausgaben[Datum],"&gt;="&amp;Anfangs_Datum,Monatliche_Ausgaben[Datum],"&lt;="&amp;End_Datum,Monatliche_Ausgaben[Kategorie],Ausgaben_Nach_Lebensmittel_Kategorie[[#This Row],[Lebensmittelkategorie]])</calculatedColumnFormula>
    </tableColumn>
  </tableColumns>
  <tableStyleInfo name="Ausgaben nach Lebensmittelkategori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Ausgaben_Nach_Orten" displayName="Ausgaben_Nach_Orten" ref="B21:C29" totalsRowCount="1" headerRowDxfId="18" dataDxfId="17" totalsRowDxfId="16">
  <autoFilter ref="B21:C28" xr:uid="{00000000-0009-0000-0100-000003000000}"/>
  <tableColumns count="2">
    <tableColumn id="1" xr3:uid="{00000000-0010-0000-0200-000001000000}" name="Ortsliste" totalsRowLabel="Ergebnis" dataDxfId="15" totalsRowDxfId="10"/>
    <tableColumn id="2" xr3:uid="{00000000-0010-0000-0200-000002000000}" name="Ausgaben" totalsRowFunction="sum" dataDxfId="13" totalsRowDxfId="9">
      <calculatedColumnFormula>SUMIFS(Monatliche_Ausgaben[Preis 
(Summe)],Monatliche_Ausgaben[Datum],"&gt;="&amp;Anfangs_Datum,Monatliche_Ausgaben[Datum],"&lt;="&amp;End_Datum,Monatliche_Ausgaben[Einkaufsquelle],Ausgaben_Nach_Orten[[#This Row],[Ortsliste]])</calculatedColumnFormula>
    </tableColumn>
  </tableColumns>
  <tableStyleInfo name="Ausgaben nach Or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8BBC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6"/>
  <sheetViews>
    <sheetView showGridLines="0" tabSelected="1" zoomScaleNormal="100" workbookViewId="0"/>
  </sheetViews>
  <sheetFormatPr baseColWidth="10" defaultColWidth="9" defaultRowHeight="15" x14ac:dyDescent="0.25"/>
  <cols>
    <col min="1" max="1" width="4" customWidth="1"/>
    <col min="2" max="2" width="12" customWidth="1"/>
    <col min="3" max="3" width="18.5" customWidth="1"/>
    <col min="4" max="4" width="11" customWidth="1"/>
    <col min="5" max="5" width="12.375" customWidth="1"/>
    <col min="6" max="6" width="14.25" customWidth="1"/>
    <col min="7" max="7" width="12.5" customWidth="1"/>
    <col min="8" max="8" width="18.375" customWidth="1"/>
    <col min="10" max="10" width="8"/>
    <col min="11" max="11" width="10.875" customWidth="1"/>
  </cols>
  <sheetData>
    <row r="1" spans="2:8" ht="126.75" customHeight="1" x14ac:dyDescent="0.25"/>
    <row r="2" spans="2:8" ht="39.75" customHeight="1" x14ac:dyDescent="0.25">
      <c r="B2" s="15" t="s">
        <v>0</v>
      </c>
      <c r="C2" s="16"/>
      <c r="D2" s="16"/>
      <c r="E2" s="16"/>
      <c r="F2" s="16"/>
      <c r="G2" s="16"/>
      <c r="H2" s="16"/>
    </row>
    <row r="3" spans="2:8" ht="31.5" customHeight="1" x14ac:dyDescent="0.25">
      <c r="B3" s="11" t="s">
        <v>1</v>
      </c>
      <c r="C3" s="11" t="s">
        <v>2</v>
      </c>
      <c r="D3" s="11" t="s">
        <v>10</v>
      </c>
      <c r="E3" s="12" t="s">
        <v>24</v>
      </c>
      <c r="F3" s="12" t="s">
        <v>25</v>
      </c>
      <c r="G3" s="12" t="s">
        <v>26</v>
      </c>
      <c r="H3" s="11" t="s">
        <v>27</v>
      </c>
    </row>
    <row r="4" spans="2:8" x14ac:dyDescent="0.25">
      <c r="B4" s="3">
        <f ca="1">TODAY()</f>
        <v>43538</v>
      </c>
      <c r="C4" s="4" t="s">
        <v>3</v>
      </c>
      <c r="D4" s="4" t="s">
        <v>11</v>
      </c>
      <c r="E4" s="13">
        <v>0.25</v>
      </c>
      <c r="F4" s="20">
        <v>6</v>
      </c>
      <c r="G4" s="20">
        <f>Monatliche_Ausgaben[[#This Row],[Preis 
pro Stück]]*Monatliche_Ausgaben[[#This Row],[Menge 
insg.]]</f>
        <v>1.5</v>
      </c>
      <c r="H4" s="4" t="s">
        <v>28</v>
      </c>
    </row>
    <row r="5" spans="2:8" x14ac:dyDescent="0.25">
      <c r="B5" s="3">
        <f t="shared" ref="B5" ca="1" si="0">TODAY()</f>
        <v>43538</v>
      </c>
      <c r="C5" s="4" t="s">
        <v>4</v>
      </c>
      <c r="D5" s="4" t="s">
        <v>12</v>
      </c>
      <c r="E5" s="13">
        <v>1</v>
      </c>
      <c r="F5" s="20">
        <v>1</v>
      </c>
      <c r="G5" s="20">
        <f>Monatliche_Ausgaben[[#This Row],[Preis 
pro Stück]]*Monatliche_Ausgaben[[#This Row],[Menge 
insg.]]</f>
        <v>1</v>
      </c>
      <c r="H5" s="4" t="s">
        <v>29</v>
      </c>
    </row>
    <row r="6" spans="2:8" x14ac:dyDescent="0.25">
      <c r="B6" s="3">
        <f ca="1">TODAY()-1</f>
        <v>43537</v>
      </c>
      <c r="C6" s="4" t="s">
        <v>5</v>
      </c>
      <c r="D6" s="4" t="s">
        <v>13</v>
      </c>
      <c r="E6" s="13">
        <v>1</v>
      </c>
      <c r="F6" s="20">
        <v>28</v>
      </c>
      <c r="G6" s="20">
        <f>Monatliche_Ausgaben[[#This Row],[Preis 
pro Stück]]*Monatliche_Ausgaben[[#This Row],[Menge 
insg.]]</f>
        <v>28</v>
      </c>
      <c r="H6" s="4" t="s">
        <v>29</v>
      </c>
    </row>
    <row r="7" spans="2:8" x14ac:dyDescent="0.25">
      <c r="B7" s="3">
        <f ca="1">TODAY()-1</f>
        <v>43537</v>
      </c>
      <c r="C7" s="4" t="s">
        <v>6</v>
      </c>
      <c r="D7" s="4" t="s">
        <v>14</v>
      </c>
      <c r="E7" s="13">
        <v>1.2</v>
      </c>
      <c r="F7" s="20">
        <v>15</v>
      </c>
      <c r="G7" s="20">
        <f>Monatliche_Ausgaben[[#This Row],[Preis 
pro Stück]]*Monatliche_Ausgaben[[#This Row],[Menge 
insg.]]</f>
        <v>18</v>
      </c>
      <c r="H7" s="4" t="s">
        <v>28</v>
      </c>
    </row>
    <row r="8" spans="2:8" x14ac:dyDescent="0.25">
      <c r="B8" s="3">
        <f ca="1">TODAY()-1</f>
        <v>43537</v>
      </c>
      <c r="C8" s="4" t="s">
        <v>7</v>
      </c>
      <c r="D8" s="4" t="s">
        <v>15</v>
      </c>
      <c r="E8" s="13">
        <v>1</v>
      </c>
      <c r="F8" s="20">
        <v>25</v>
      </c>
      <c r="G8" s="20">
        <f>Monatliche_Ausgaben[[#This Row],[Preis 
pro Stück]]*Monatliche_Ausgaben[[#This Row],[Menge 
insg.]]</f>
        <v>25</v>
      </c>
      <c r="H8" s="4" t="s">
        <v>28</v>
      </c>
    </row>
    <row r="9" spans="2:8" x14ac:dyDescent="0.25">
      <c r="B9" s="3">
        <f ca="1">TODAY()-2</f>
        <v>43536</v>
      </c>
      <c r="C9" s="4" t="s">
        <v>4</v>
      </c>
      <c r="D9" s="4" t="s">
        <v>16</v>
      </c>
      <c r="E9" s="13">
        <v>6</v>
      </c>
      <c r="F9" s="20">
        <v>1</v>
      </c>
      <c r="G9" s="20">
        <f>Monatliche_Ausgaben[[#This Row],[Preis 
pro Stück]]*Monatliche_Ausgaben[[#This Row],[Menge 
insg.]]</f>
        <v>6</v>
      </c>
      <c r="H9" s="4" t="s">
        <v>30</v>
      </c>
    </row>
    <row r="10" spans="2:8" x14ac:dyDescent="0.25">
      <c r="B10" s="3">
        <f ca="1">TODAY()-2</f>
        <v>43536</v>
      </c>
      <c r="C10" s="4" t="s">
        <v>5</v>
      </c>
      <c r="D10" s="4" t="s">
        <v>13</v>
      </c>
      <c r="E10" s="13">
        <v>1</v>
      </c>
      <c r="F10" s="20">
        <v>10</v>
      </c>
      <c r="G10" s="20">
        <f>Monatliche_Ausgaben[[#This Row],[Preis 
pro Stück]]*Monatliche_Ausgaben[[#This Row],[Menge 
insg.]]</f>
        <v>10</v>
      </c>
      <c r="H10" s="4" t="s">
        <v>30</v>
      </c>
    </row>
    <row r="11" spans="2:8" x14ac:dyDescent="0.25">
      <c r="B11" s="3">
        <f ca="1">TODAY()-2</f>
        <v>43536</v>
      </c>
      <c r="C11" s="4" t="s">
        <v>8</v>
      </c>
      <c r="D11" s="4" t="s">
        <v>17</v>
      </c>
      <c r="E11" s="13">
        <v>2</v>
      </c>
      <c r="F11" s="20">
        <v>5</v>
      </c>
      <c r="G11" s="20">
        <f>Monatliche_Ausgaben[[#This Row],[Preis 
pro Stück]]*Monatliche_Ausgaben[[#This Row],[Menge 
insg.]]</f>
        <v>10</v>
      </c>
      <c r="H11" s="4" t="s">
        <v>30</v>
      </c>
    </row>
    <row r="12" spans="2:8" x14ac:dyDescent="0.25">
      <c r="B12" s="3">
        <f ca="1">TODAY()-2</f>
        <v>43536</v>
      </c>
      <c r="C12" s="4" t="s">
        <v>4</v>
      </c>
      <c r="D12" s="4" t="s">
        <v>18</v>
      </c>
      <c r="E12" s="13">
        <v>1</v>
      </c>
      <c r="F12" s="20">
        <v>1</v>
      </c>
      <c r="G12" s="20">
        <f>Monatliche_Ausgaben[[#This Row],[Preis 
pro Stück]]*Monatliche_Ausgaben[[#This Row],[Menge 
insg.]]</f>
        <v>1</v>
      </c>
      <c r="H12" s="4" t="s">
        <v>28</v>
      </c>
    </row>
    <row r="13" spans="2:8" x14ac:dyDescent="0.25">
      <c r="B13" s="3">
        <f ca="1">TODAY()-3</f>
        <v>43535</v>
      </c>
      <c r="C13" s="4" t="s">
        <v>4</v>
      </c>
      <c r="D13" s="4" t="s">
        <v>12</v>
      </c>
      <c r="E13" s="13">
        <v>1</v>
      </c>
      <c r="F13" s="20">
        <v>1</v>
      </c>
      <c r="G13" s="20">
        <f>Monatliche_Ausgaben[[#This Row],[Preis 
pro Stück]]*Monatliche_Ausgaben[[#This Row],[Menge 
insg.]]</f>
        <v>1</v>
      </c>
      <c r="H13" s="4" t="s">
        <v>29</v>
      </c>
    </row>
    <row r="14" spans="2:8" x14ac:dyDescent="0.25">
      <c r="B14" s="3">
        <f ca="1">TODAY()-3</f>
        <v>43535</v>
      </c>
      <c r="C14" s="4" t="s">
        <v>3</v>
      </c>
      <c r="D14" s="4" t="s">
        <v>19</v>
      </c>
      <c r="E14" s="13">
        <v>2</v>
      </c>
      <c r="F14" s="20">
        <v>3</v>
      </c>
      <c r="G14" s="20">
        <f>Monatliche_Ausgaben[[#This Row],[Preis 
pro Stück]]*Monatliche_Ausgaben[[#This Row],[Menge 
insg.]]</f>
        <v>6</v>
      </c>
      <c r="H14" s="4" t="s">
        <v>28</v>
      </c>
    </row>
    <row r="15" spans="2:8" x14ac:dyDescent="0.25">
      <c r="B15" s="3">
        <f ca="1">TODAY()-3</f>
        <v>43535</v>
      </c>
      <c r="C15" s="4" t="s">
        <v>3</v>
      </c>
      <c r="D15" s="4" t="s">
        <v>11</v>
      </c>
      <c r="E15" s="13">
        <v>5</v>
      </c>
      <c r="F15" s="20">
        <v>1</v>
      </c>
      <c r="G15" s="20">
        <f>Monatliche_Ausgaben[[#This Row],[Preis 
pro Stück]]*Monatliche_Ausgaben[[#This Row],[Menge 
insg.]]</f>
        <v>5</v>
      </c>
      <c r="H15" s="4" t="s">
        <v>28</v>
      </c>
    </row>
    <row r="16" spans="2:8" x14ac:dyDescent="0.25">
      <c r="B16" s="3">
        <f ca="1">TODAY()-3</f>
        <v>43535</v>
      </c>
      <c r="C16" s="4" t="s">
        <v>4</v>
      </c>
      <c r="D16" s="4" t="s">
        <v>18</v>
      </c>
      <c r="E16" s="13">
        <v>2</v>
      </c>
      <c r="F16" s="20">
        <v>0.75</v>
      </c>
      <c r="G16" s="20">
        <f>Monatliche_Ausgaben[[#This Row],[Preis 
pro Stück]]*Monatliche_Ausgaben[[#This Row],[Menge 
insg.]]</f>
        <v>1.5</v>
      </c>
      <c r="H16" s="4" t="s">
        <v>31</v>
      </c>
    </row>
    <row r="17" spans="2:8" x14ac:dyDescent="0.25">
      <c r="B17" s="3">
        <f ca="1">TODAY()-4</f>
        <v>43534</v>
      </c>
      <c r="C17" s="4" t="s">
        <v>5</v>
      </c>
      <c r="D17" s="4" t="s">
        <v>20</v>
      </c>
      <c r="E17" s="13">
        <v>1</v>
      </c>
      <c r="F17" s="20">
        <v>3.25</v>
      </c>
      <c r="G17" s="20">
        <f>Monatliche_Ausgaben[[#This Row],[Preis 
pro Stück]]*Monatliche_Ausgaben[[#This Row],[Menge 
insg.]]</f>
        <v>3.25</v>
      </c>
      <c r="H17" s="4" t="s">
        <v>32</v>
      </c>
    </row>
    <row r="18" spans="2:8" x14ac:dyDescent="0.25">
      <c r="B18" s="3">
        <f ca="1">TODAY()-4</f>
        <v>43534</v>
      </c>
      <c r="C18" s="4" t="s">
        <v>6</v>
      </c>
      <c r="D18" s="4" t="s">
        <v>14</v>
      </c>
      <c r="E18" s="13">
        <v>0.6</v>
      </c>
      <c r="F18" s="20">
        <v>12</v>
      </c>
      <c r="G18" s="20">
        <f>Monatliche_Ausgaben[[#This Row],[Preis 
pro Stück]]*Monatliche_Ausgaben[[#This Row],[Menge 
insg.]]</f>
        <v>7.1999999999999993</v>
      </c>
      <c r="H18" s="4" t="s">
        <v>28</v>
      </c>
    </row>
    <row r="19" spans="2:8" x14ac:dyDescent="0.25">
      <c r="B19" s="3">
        <f ca="1">TODAY()-4</f>
        <v>43534</v>
      </c>
      <c r="C19" s="4" t="s">
        <v>7</v>
      </c>
      <c r="D19" s="4" t="s">
        <v>21</v>
      </c>
      <c r="E19" s="13">
        <v>1</v>
      </c>
      <c r="F19" s="20">
        <v>2</v>
      </c>
      <c r="G19" s="20">
        <f>Monatliche_Ausgaben[[#This Row],[Preis 
pro Stück]]*Monatliche_Ausgaben[[#This Row],[Menge 
insg.]]</f>
        <v>2</v>
      </c>
      <c r="H19" s="4" t="s">
        <v>32</v>
      </c>
    </row>
    <row r="20" spans="2:8" x14ac:dyDescent="0.25">
      <c r="B20" s="3">
        <f ca="1">TODAY()-4</f>
        <v>43534</v>
      </c>
      <c r="C20" s="4" t="s">
        <v>4</v>
      </c>
      <c r="D20" s="4" t="s">
        <v>16</v>
      </c>
      <c r="E20" s="13">
        <v>1</v>
      </c>
      <c r="F20" s="20">
        <v>1</v>
      </c>
      <c r="G20" s="20">
        <f>Monatliche_Ausgaben[[#This Row],[Preis 
pro Stück]]*Monatliche_Ausgaben[[#This Row],[Menge 
insg.]]</f>
        <v>1</v>
      </c>
      <c r="H20" s="4" t="s">
        <v>28</v>
      </c>
    </row>
    <row r="21" spans="2:8" x14ac:dyDescent="0.25">
      <c r="B21" s="3">
        <f ca="1">TODAY()-5</f>
        <v>43533</v>
      </c>
      <c r="C21" s="4" t="s">
        <v>5</v>
      </c>
      <c r="D21" s="4" t="s">
        <v>13</v>
      </c>
      <c r="E21" s="13">
        <v>1</v>
      </c>
      <c r="F21" s="20">
        <v>10</v>
      </c>
      <c r="G21" s="20">
        <f>Monatliche_Ausgaben[[#This Row],[Preis 
pro Stück]]*Monatliche_Ausgaben[[#This Row],[Menge 
insg.]]</f>
        <v>10</v>
      </c>
      <c r="H21" s="4" t="s">
        <v>29</v>
      </c>
    </row>
    <row r="22" spans="2:8" x14ac:dyDescent="0.25">
      <c r="B22" s="3">
        <f ca="1">TODAY()-5</f>
        <v>43533</v>
      </c>
      <c r="C22" s="4" t="s">
        <v>8</v>
      </c>
      <c r="D22" s="4" t="s">
        <v>22</v>
      </c>
      <c r="E22" s="13">
        <v>2</v>
      </c>
      <c r="F22" s="20">
        <v>3</v>
      </c>
      <c r="G22" s="20">
        <f>Monatliche_Ausgaben[[#This Row],[Preis 
pro Stück]]*Monatliche_Ausgaben[[#This Row],[Menge 
insg.]]</f>
        <v>6</v>
      </c>
      <c r="H22" s="4" t="s">
        <v>30</v>
      </c>
    </row>
    <row r="23" spans="2:8" x14ac:dyDescent="0.25">
      <c r="B23" s="3">
        <f ca="1">TODAY()-5</f>
        <v>43533</v>
      </c>
      <c r="C23" s="4" t="s">
        <v>4</v>
      </c>
      <c r="D23" s="4" t="s">
        <v>12</v>
      </c>
      <c r="E23" s="13">
        <v>1</v>
      </c>
      <c r="F23" s="20">
        <v>0.75</v>
      </c>
      <c r="G23" s="20">
        <f>Monatliche_Ausgaben[[#This Row],[Preis 
pro Stück]]*Monatliche_Ausgaben[[#This Row],[Menge 
insg.]]</f>
        <v>0.75</v>
      </c>
      <c r="H23" s="4" t="s">
        <v>28</v>
      </c>
    </row>
    <row r="24" spans="2:8" x14ac:dyDescent="0.25">
      <c r="B24" s="3">
        <f ca="1">TODAY()-5</f>
        <v>43533</v>
      </c>
      <c r="C24" s="4" t="s">
        <v>7</v>
      </c>
      <c r="D24" s="4" t="s">
        <v>21</v>
      </c>
      <c r="E24" s="13">
        <v>1</v>
      </c>
      <c r="F24" s="20">
        <v>1</v>
      </c>
      <c r="G24" s="20">
        <f>Monatliche_Ausgaben[[#This Row],[Preis 
pro Stück]]*Monatliche_Ausgaben[[#This Row],[Menge 
insg.]]</f>
        <v>1</v>
      </c>
      <c r="H24" s="4" t="s">
        <v>31</v>
      </c>
    </row>
    <row r="25" spans="2:8" x14ac:dyDescent="0.25">
      <c r="B25" s="3">
        <f ca="1">TODAY()-5</f>
        <v>43533</v>
      </c>
      <c r="C25" s="4" t="s">
        <v>9</v>
      </c>
      <c r="D25" s="4" t="s">
        <v>23</v>
      </c>
      <c r="E25" s="13">
        <v>5</v>
      </c>
      <c r="F25" s="20">
        <v>0.2</v>
      </c>
      <c r="G25" s="20">
        <f>Monatliche_Ausgaben[[#This Row],[Preis 
pro Stück]]*Monatliche_Ausgaben[[#This Row],[Menge 
insg.]]</f>
        <v>1</v>
      </c>
      <c r="H25" s="4" t="s">
        <v>28</v>
      </c>
    </row>
    <row r="26" spans="2:8" x14ac:dyDescent="0.25">
      <c r="B26" t="s">
        <v>43</v>
      </c>
      <c r="F26" s="21"/>
      <c r="G26" s="21">
        <f>SUBTOTAL(109,Monatliche_Ausgaben[Preis 
(Summe)])</f>
        <v>146.19999999999999</v>
      </c>
    </row>
  </sheetData>
  <mergeCells count="1">
    <mergeCell ref="B2:H2"/>
  </mergeCells>
  <dataValidations count="9">
    <dataValidation type="list" allowBlank="1" showInputMessage="1" showErrorMessage="1" error="Wenn das gewünschte Element nicht in der Kategorieliste vorhanden ist, können Sie es über die Tabelle &quot;Lebensmittelkategorie&quot; im Arbeitsblatt &quot;Bericht&quot; zu den Ausgaben hinzufügen." sqref="C4:C25" xr:uid="{00000000-0002-0000-0000-000000000000}">
      <formula1>Lebensmittel_Kategorie</formula1>
    </dataValidation>
    <dataValidation type="list" allowBlank="1" showInputMessage="1" showErrorMessage="1" error="Wenn das gewünschte Element nicht in der Kategorieliste vorhanden ist, können Sie es über die Tabelle &quot;Orte&quot; im Arbeitsblatt &quot;Bericht&quot; zu den Ausgaben hinzufügen." sqref="H4:H25" xr:uid="{00000000-0002-0000-0000-000001000000}">
      <formula1>Orte</formula1>
    </dataValidation>
    <dataValidation allowBlank="1" showInputMessage="1" showErrorMessage="1" prompt="Geben Sie das Datum des Erwerbs in diese Spalte ein." sqref="B3" xr:uid="{00000000-0002-0000-0000-000002000000}"/>
    <dataValidation allowBlank="1" showInputMessage="1" showErrorMessage="1" prompt="Wählen Sie die Kategorie für das gekaufte Element. Wenn Sie eine Kategorie zur Liste hinzufügen möchten, navigieren Sie über die Tabelle &quot;Lebensmittelkategorie&quot; der Registerkarte &quot;Bericht&quot; zu den Ausgaben." sqref="C3" xr:uid="{00000000-0002-0000-0000-000003000000}"/>
    <dataValidation allowBlank="1" showInputMessage="1" showErrorMessage="1" prompt="Geben Sie in dieser Spalte ein, was Sie erworben haben." sqref="D3" xr:uid="{00000000-0002-0000-0000-000004000000}"/>
    <dataValidation allowBlank="1" showInputMessage="1" showErrorMessage="1" prompt="Geben Sie die Menge der in Spalte D aufgeführten erworbenen Elemente ein." sqref="E3" xr:uid="{00000000-0002-0000-0000-000005000000}"/>
    <dataValidation allowBlank="1" showInputMessage="1" showErrorMessage="1" prompt="Geben Sie den Preis für das gekaufte und in Spalte D aufgeführte Element ein." sqref="F3" xr:uid="{00000000-0002-0000-0000-000006000000}"/>
    <dataValidation allowBlank="1" showInputMessage="1" showErrorMessage="1" prompt="Diese Spalte berechnet automatisch basierend auf den Spalten E und F." sqref="G3" xr:uid="{00000000-0002-0000-0000-000007000000}"/>
    <dataValidation allowBlank="1" showInputMessage="1" showErrorMessage="1" prompt="Wählen Sie, wo Sie das in Spalte D aufgeführte Element gekauft haben. Wenn Sie eine Kategorie zur Liste hinzufügen möchten, navigieren Sie über die Tabelle &quot;Orte&quot; der Registerkarte &quot;Bericht&quot; zu den Ausgaben." sqref="H3" xr:uid="{00000000-0002-0000-0000-000008000000}"/>
  </dataValidations>
  <pageMargins left="0.7" right="0.7" top="0.75" bottom="0.75" header="0.3" footer="0.3"/>
  <pageSetup paperSize="9" scale="71" orientation="portrait" r:id="rId1"/>
  <ignoredErrors>
    <ignoredError sqref="B6:B25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workbookViewId="0"/>
  </sheetViews>
  <sheetFormatPr baseColWidth="10" defaultColWidth="9" defaultRowHeight="15" x14ac:dyDescent="0.25"/>
  <cols>
    <col min="1" max="1" width="4" customWidth="1"/>
    <col min="2" max="2" width="23" customWidth="1"/>
    <col min="3" max="3" width="12.25" customWidth="1"/>
    <col min="4" max="4" width="5" customWidth="1"/>
    <col min="5" max="5" width="18" customWidth="1"/>
    <col min="6" max="6" width="11.375" customWidth="1"/>
    <col min="8" max="9" width="4" customWidth="1"/>
  </cols>
  <sheetData>
    <row r="1" spans="1:9" ht="40.5" customHeight="1" x14ac:dyDescent="0.25">
      <c r="B1" s="19" t="s">
        <v>33</v>
      </c>
      <c r="C1" s="19"/>
      <c r="D1" s="19"/>
      <c r="E1" s="19"/>
      <c r="F1" s="19"/>
      <c r="G1" s="19"/>
      <c r="H1" s="19"/>
    </row>
    <row r="2" spans="1:9" ht="12" customHeight="1" x14ac:dyDescent="0.25">
      <c r="B2" s="6"/>
      <c r="C2" s="6"/>
      <c r="D2" s="6"/>
      <c r="E2" s="6"/>
      <c r="F2" s="6"/>
      <c r="G2" s="6"/>
      <c r="H2" s="6"/>
    </row>
    <row r="3" spans="1:9" ht="28.5" customHeight="1" x14ac:dyDescent="0.25">
      <c r="B3" s="8" t="s">
        <v>34</v>
      </c>
      <c r="C3" s="9">
        <f ca="1">TODAY()-1</f>
        <v>43537</v>
      </c>
      <c r="D3" s="10"/>
      <c r="E3" s="8" t="s">
        <v>42</v>
      </c>
      <c r="F3" s="9">
        <f ca="1">TODAY()</f>
        <v>43538</v>
      </c>
      <c r="G3" s="10"/>
      <c r="H3" s="10"/>
    </row>
    <row r="5" spans="1:9" x14ac:dyDescent="0.25">
      <c r="A5" s="1"/>
      <c r="B5" s="2"/>
      <c r="I5" s="1"/>
    </row>
    <row r="6" spans="1:9" x14ac:dyDescent="0.25">
      <c r="A6" s="1"/>
      <c r="B6" s="17" t="s">
        <v>35</v>
      </c>
      <c r="C6" s="17"/>
      <c r="I6" s="1"/>
    </row>
    <row r="7" spans="1:9" ht="6.75" customHeight="1" x14ac:dyDescent="0.25"/>
    <row r="8" spans="1:9" x14ac:dyDescent="0.25">
      <c r="B8" s="5" t="s">
        <v>36</v>
      </c>
      <c r="C8" s="5" t="s">
        <v>41</v>
      </c>
    </row>
    <row r="9" spans="1:9" x14ac:dyDescent="0.25">
      <c r="B9" s="4" t="s">
        <v>7</v>
      </c>
      <c r="C9" s="14">
        <f ca="1">SUMIFS(Monatliche_Ausgaben[Preis 
(Summe)],Monatliche_Ausgaben[Datum],"&gt;="&amp;Anfangs_Datum,Monatliche_Ausgaben[Datum],"&lt;="&amp;End_Datum,Monatliche_Ausgaben[Kategorie],Ausgaben_Nach_Lebensmittel_Kategorie[[#This Row],[Lebensmittelkategorie]])</f>
        <v>25</v>
      </c>
    </row>
    <row r="10" spans="1:9" x14ac:dyDescent="0.25">
      <c r="B10" s="4" t="s">
        <v>9</v>
      </c>
      <c r="C10" s="14">
        <f ca="1">SUMIFS(Monatliche_Ausgaben[Preis 
(Summe)],Monatliche_Ausgaben[Datum],"&gt;="&amp;Anfangs_Datum,Monatliche_Ausgaben[Datum],"&lt;="&amp;End_Datum,Monatliche_Ausgaben[Kategorie],Ausgaben_Nach_Lebensmittel_Kategorie[[#This Row],[Lebensmittelkategorie]])</f>
        <v>0</v>
      </c>
    </row>
    <row r="11" spans="1:9" x14ac:dyDescent="0.25">
      <c r="B11" s="4" t="s">
        <v>4</v>
      </c>
      <c r="C11" s="14">
        <f ca="1">SUMIFS(Monatliche_Ausgaben[Preis 
(Summe)],Monatliche_Ausgaben[Datum],"&gt;="&amp;Anfangs_Datum,Monatliche_Ausgaben[Datum],"&lt;="&amp;End_Datum,Monatliche_Ausgaben[Kategorie],Ausgaben_Nach_Lebensmittel_Kategorie[[#This Row],[Lebensmittelkategorie]])</f>
        <v>1</v>
      </c>
    </row>
    <row r="12" spans="1:9" x14ac:dyDescent="0.25">
      <c r="B12" s="4" t="s">
        <v>8</v>
      </c>
      <c r="C12" s="14">
        <f ca="1">SUMIFS(Monatliche_Ausgaben[Preis 
(Summe)],Monatliche_Ausgaben[Datum],"&gt;="&amp;Anfangs_Datum,Monatliche_Ausgaben[Datum],"&lt;="&amp;End_Datum,Monatliche_Ausgaben[Kategorie],Ausgaben_Nach_Lebensmittel_Kategorie[[#This Row],[Lebensmittelkategorie]])</f>
        <v>0</v>
      </c>
    </row>
    <row r="13" spans="1:9" x14ac:dyDescent="0.25">
      <c r="B13" s="4" t="s">
        <v>6</v>
      </c>
      <c r="C13" s="14">
        <f ca="1">SUMIFS(Monatliche_Ausgaben[Preis 
(Summe)],Monatliche_Ausgaben[Datum],"&gt;="&amp;Anfangs_Datum,Monatliche_Ausgaben[Datum],"&lt;="&amp;End_Datum,Monatliche_Ausgaben[Kategorie],Ausgaben_Nach_Lebensmittel_Kategorie[[#This Row],[Lebensmittelkategorie]])</f>
        <v>18</v>
      </c>
    </row>
    <row r="14" spans="1:9" x14ac:dyDescent="0.25">
      <c r="B14" s="4" t="s">
        <v>5</v>
      </c>
      <c r="C14" s="14">
        <f ca="1">SUMIFS(Monatliche_Ausgaben[Preis 
(Summe)],Monatliche_Ausgaben[Datum],"&gt;="&amp;Anfangs_Datum,Monatliche_Ausgaben[Datum],"&lt;="&amp;End_Datum,Monatliche_Ausgaben[Kategorie],Ausgaben_Nach_Lebensmittel_Kategorie[[#This Row],[Lebensmittelkategorie]])</f>
        <v>28</v>
      </c>
    </row>
    <row r="15" spans="1:9" x14ac:dyDescent="0.25">
      <c r="B15" s="4" t="s">
        <v>3</v>
      </c>
      <c r="C15" s="14">
        <f ca="1">SUMIFS(Monatliche_Ausgaben[Preis 
(Summe)],Monatliche_Ausgaben[Datum],"&gt;="&amp;Anfangs_Datum,Monatliche_Ausgaben[Datum],"&lt;="&amp;End_Datum,Monatliche_Ausgaben[Kategorie],Ausgaben_Nach_Lebensmittel_Kategorie[[#This Row],[Lebensmittelkategorie]])</f>
        <v>1.5</v>
      </c>
    </row>
    <row r="16" spans="1:9" x14ac:dyDescent="0.25">
      <c r="B16" s="4" t="s">
        <v>37</v>
      </c>
      <c r="C16" s="14">
        <f ca="1">SUMIFS(Monatliche_Ausgaben[Preis 
(Summe)],Monatliche_Ausgaben[Datum],"&gt;="&amp;Anfangs_Datum,Monatliche_Ausgaben[Datum],"&lt;="&amp;End_Datum,Monatliche_Ausgaben[Kategorie],Ausgaben_Nach_Lebensmittel_Kategorie[[#This Row],[Lebensmittelkategorie]])</f>
        <v>0</v>
      </c>
    </row>
    <row r="17" spans="2:3" x14ac:dyDescent="0.25">
      <c r="B17" s="4" t="s">
        <v>43</v>
      </c>
      <c r="C17" s="14">
        <f ca="1">SUBTOTAL(109,Ausgaben_Nach_Lebensmittel_Kategorie[Ausgaben])</f>
        <v>73.5</v>
      </c>
    </row>
    <row r="19" spans="2:3" x14ac:dyDescent="0.25">
      <c r="B19" s="18" t="s">
        <v>38</v>
      </c>
      <c r="C19" s="18"/>
    </row>
    <row r="20" spans="2:3" ht="9" customHeight="1" x14ac:dyDescent="0.25"/>
    <row r="21" spans="2:3" x14ac:dyDescent="0.25">
      <c r="B21" s="5" t="s">
        <v>39</v>
      </c>
      <c r="C21" s="5" t="s">
        <v>41</v>
      </c>
    </row>
    <row r="22" spans="2:3" x14ac:dyDescent="0.25">
      <c r="B22" s="7" t="s">
        <v>40</v>
      </c>
      <c r="C22" s="14">
        <f ca="1">SUMIFS(Monatliche_Ausgaben[Preis 
(Summe)],Monatliche_Ausgaben[Datum],"&gt;="&amp;Anfangs_Datum,Monatliche_Ausgaben[Datum],"&lt;="&amp;End_Datum,Monatliche_Ausgaben[Einkaufsquelle],Ausgaben_Nach_Orten[[#This Row],[Ortsliste]])</f>
        <v>0</v>
      </c>
    </row>
    <row r="23" spans="2:3" x14ac:dyDescent="0.25">
      <c r="B23" s="7" t="s">
        <v>31</v>
      </c>
      <c r="C23" s="14">
        <f ca="1">SUMIFS(Monatliche_Ausgaben[Preis 
(Summe)],Monatliche_Ausgaben[Datum],"&gt;="&amp;Anfangs_Datum,Monatliche_Ausgaben[Datum],"&lt;="&amp;End_Datum,Monatliche_Ausgaben[Einkaufsquelle],Ausgaben_Nach_Orten[[#This Row],[Ortsliste]])</f>
        <v>0</v>
      </c>
    </row>
    <row r="24" spans="2:3" x14ac:dyDescent="0.25">
      <c r="B24" s="7" t="s">
        <v>29</v>
      </c>
      <c r="C24" s="14">
        <f ca="1">SUMIFS(Monatliche_Ausgaben[Preis 
(Summe)],Monatliche_Ausgaben[Datum],"&gt;="&amp;Anfangs_Datum,Monatliche_Ausgaben[Datum],"&lt;="&amp;End_Datum,Monatliche_Ausgaben[Einkaufsquelle],Ausgaben_Nach_Orten[[#This Row],[Ortsliste]])</f>
        <v>29</v>
      </c>
    </row>
    <row r="25" spans="2:3" x14ac:dyDescent="0.25">
      <c r="B25" s="7" t="s">
        <v>28</v>
      </c>
      <c r="C25" s="14">
        <f ca="1">SUMIFS(Monatliche_Ausgaben[Preis 
(Summe)],Monatliche_Ausgaben[Datum],"&gt;="&amp;Anfangs_Datum,Monatliche_Ausgaben[Datum],"&lt;="&amp;End_Datum,Monatliche_Ausgaben[Einkaufsquelle],Ausgaben_Nach_Orten[[#This Row],[Ortsliste]])</f>
        <v>44.5</v>
      </c>
    </row>
    <row r="26" spans="2:3" x14ac:dyDescent="0.25">
      <c r="B26" s="7" t="s">
        <v>30</v>
      </c>
      <c r="C26" s="14">
        <f ca="1">SUMIFS(Monatliche_Ausgaben[Preis 
(Summe)],Monatliche_Ausgaben[Datum],"&gt;="&amp;Anfangs_Datum,Monatliche_Ausgaben[Datum],"&lt;="&amp;End_Datum,Monatliche_Ausgaben[Einkaufsquelle],Ausgaben_Nach_Orten[[#This Row],[Ortsliste]])</f>
        <v>0</v>
      </c>
    </row>
    <row r="27" spans="2:3" x14ac:dyDescent="0.25">
      <c r="B27" s="7" t="s">
        <v>32</v>
      </c>
      <c r="C27" s="14">
        <f ca="1">SUMIFS(Monatliche_Ausgaben[Preis 
(Summe)],Monatliche_Ausgaben[Datum],"&gt;="&amp;Anfangs_Datum,Monatliche_Ausgaben[Datum],"&lt;="&amp;End_Datum,Monatliche_Ausgaben[Einkaufsquelle],Ausgaben_Nach_Orten[[#This Row],[Ortsliste]])</f>
        <v>0</v>
      </c>
    </row>
    <row r="28" spans="2:3" x14ac:dyDescent="0.25">
      <c r="B28" s="7" t="s">
        <v>37</v>
      </c>
      <c r="C28" s="14">
        <f ca="1">SUMIFS(Monatliche_Ausgaben[Preis 
(Summe)],Monatliche_Ausgaben[Datum],"&gt;="&amp;Anfangs_Datum,Monatliche_Ausgaben[Datum],"&lt;="&amp;End_Datum,Monatliche_Ausgaben[Einkaufsquelle],Ausgaben_Nach_Orten[[#This Row],[Ortsliste]])</f>
        <v>0</v>
      </c>
    </row>
    <row r="29" spans="2:3" x14ac:dyDescent="0.25">
      <c r="B29" s="7" t="s">
        <v>43</v>
      </c>
      <c r="C29" s="14">
        <f ca="1">SUBTOTAL(109,Ausgaben_Nach_Orten[Ausgaben])</f>
        <v>73.5</v>
      </c>
    </row>
  </sheetData>
  <mergeCells count="3">
    <mergeCell ref="B6:C6"/>
    <mergeCell ref="B19:C19"/>
    <mergeCell ref="B1:H1"/>
  </mergeCells>
  <dataValidations count="4">
    <dataValidation allowBlank="1" showInputMessage="1" showErrorMessage="1" prompt="Geben Sie das Startdatum der Periode, die Sie überprüfen möchten, in die Zelle auf der rechten Seite ein." sqref="B3" xr:uid="{00000000-0002-0000-0100-000000000000}"/>
    <dataValidation allowBlank="1" showInputMessage="1" showErrorMessage="1" prompt="Geben Sie das Enddatum der Periode, die Sie überprüfen möchten, in die Zelle auf der rechten Seite ein." sqref="E3" xr:uid="{00000000-0002-0000-0100-000001000000}"/>
    <dataValidation allowBlank="1" showInputMessage="1" showErrorMessage="1" prompt="Sie können ein Element zu den Kategorien in der nachstehenden Tabelle hinzufügen." sqref="B8" xr:uid="{00000000-0002-0000-0100-000002000000}"/>
    <dataValidation allowBlank="1" showInputMessage="1" showErrorMessage="1" prompt="Sie können ein Element zu den Orten in der nachstehenden Tabelle hinzufügen." sqref="B21" xr:uid="{00000000-0002-0000-0100-000003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CF385C-91E9-4D2A-9D11-32ADE8CB46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72FD84-5AD3-47A0-9DFD-DB3DFBFA201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71af3243-3dd4-4a8d-8c0d-dd76da1f02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627F20-3ED2-47E5-90B1-4D49A16EA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Ihre Ausgaben</vt:lpstr>
      <vt:lpstr>Bericht</vt:lpstr>
      <vt:lpstr>Anfangs_Datum</vt:lpstr>
      <vt:lpstr>Datumsangaben</vt:lpstr>
      <vt:lpstr>Bericht!Druckbereich</vt:lpstr>
      <vt:lpstr>End_Datum</vt:lpstr>
      <vt:lpstr>Lebensmittel_Kategorie</vt:lpstr>
      <vt:lpstr>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2018-10-31T14:41:54Z</dcterms:created>
  <dcterms:modified xsi:type="dcterms:W3CDTF">2019-03-14T02:49:20Z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