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9"/>
  <workbookPr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90" windowHeight="16110" tabRatio="685" xr2:uid="{00000000-000D-0000-FFFF-FFFF00000000}"/>
  </bookViews>
  <sheets>
    <sheet name="Початок" sheetId="6" r:id="rId1"/>
    <sheet name="Звіт про місячний бюджет" sheetId="4" r:id="rId2"/>
    <sheet name="Місячні витрати" sheetId="1" r:id="rId3"/>
    <sheet name="Додаткові дані" sheetId="5" r:id="rId4"/>
  </sheets>
  <definedNames>
    <definedName name="_xlnm.Print_Titles" localSheetId="1">'Звіт про місячний бюджет'!$K:$K,'Звіт про місячний бюджет'!$10:$10</definedName>
    <definedName name="_xlnm.Print_Titles" localSheetId="2">'Місячні витрати'!$2:$2</definedName>
    <definedName name="КатегоріяБюджету">ПідстановкаКатегорійБюджету[Підстановка категорій бюджету]</definedName>
    <definedName name="Роздільник_Категорія">#N/A</definedName>
  </definedNames>
  <calcPr calcId="191029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 s="1"/>
  <c r="D11" i="4"/>
  <c r="G4" i="4" s="1"/>
  <c r="G5" i="4" l="1"/>
  <c r="F62" i="1"/>
</calcChain>
</file>

<file path=xl/sharedStrings.xml><?xml version="1.0" encoding="utf-8"?>
<sst xmlns="http://schemas.openxmlformats.org/spreadsheetml/2006/main" count="230" uniqueCount="130">
  <si>
    <t>ПРО ЦЕЙ ШАБЛОН</t>
  </si>
  <si>
    <t>Відстежуйте витрати та створіть сімейний бюджет за допомогою цієї книги.</t>
  </si>
  <si>
    <t>Введіть прогнозовані та фактичні доходи з різних джерел на аркуші "Звіт про місячний бюджет" і прогнозовані та фактичні витрати на різні категорії на аркуші "Місячні витрати".</t>
  </si>
  <si>
    <t>Різниця, прогнозований і фактичний баланс обчислюються автоматично. Діаграми огляду та зведення бюджету оновлюються на аркуші "Звіт про місячний бюджет".</t>
  </si>
  <si>
    <t>Ви можете змінити категорії в таблиці на аркуші "Додаткові дані" або ввести нові.</t>
  </si>
  <si>
    <t>Примітка. </t>
  </si>
  <si>
    <t>Додаткові вказівки наведено в стовпці A на аркуші "Звіт про місячний бюджет" і в клітинці A1 на аркушах "Місячні витрати" та "Додаткові дані". Цей текст приховано навмисно. Щоб вилучити текст, виберіть стовпець A або клітинку A1 і натисніть клавішу Delete. Щоб відобразити текст, виберіть стовпець A або клітинку A1 і змініть колір шрифту.</t>
  </si>
  <si>
    <t>Щоб дізнатися більше про таблиці, натисніть клавіші Shift+F10 у таблиці, виберіть "Таблиця", а потім – "Текст заміщення". Щоб дізнатися більше про зведену таблицю, натисніть у ній клавіші Shift+F10, виберіть "Параметри зведеної таблиці" та перейдіть на вкладку "Текст заміщення".</t>
  </si>
  <si>
    <t>Створіть звіт про місячний бюджет на цьому аркуші. Заголовок цього аркуша наведено в клітинці праворуч, а підзаголовок – у клітинці J1. Клацніть клітинку F1, щоб перейти на аркуш "Місячні витрати". Інші корисні вказівки щодо роботи з цим аркушем наведено в клітинках у цьому стовпці.</t>
  </si>
  <si>
    <t>Надпис "Баланс" наведено в клітинці праворуч. Роздільники зведених таблиць, які дають змогу фільтрувати дані, наведено в клітинках J2:N6. Щоб вибрати кілька категорій, натисніть і утримуйте клавішу Ctrl.</t>
  </si>
  <si>
    <t>Надпис "Прогнозований баланс" наведено в клітинці праворуч. Прогнозований баланс автоматично обчислюється в клітинці G3.</t>
  </si>
  <si>
    <t>Надпис "Фактичний баланс" наведено в клітинці праворуч. Фактичний баланс автоматично обчислюється в клітинці G4.</t>
  </si>
  <si>
    <t>Надпис "Різниця" наведено в клітинці праворуч. Різниця автоматично обчислюється в клітинці G5. Подальші вказівки наведено в клітинці A7.</t>
  </si>
  <si>
    <t>Надпис "Доходи" наведено в клітинці праворуч, надпис "Витрати" – у клітинці F7, а підказку щодо зведення бюджету – у клітинці J7.</t>
  </si>
  <si>
    <t>Надпис "Фактичні доходи" наведено в клітинці праворуч, а надпис "Фактичні витрати" – у клітинці F8. Введіть дохід 1 у клітинку D8. Фактичні витрати обчислюються автоматично в клітинці G8.</t>
  </si>
  <si>
    <t>Введіть дохід 2 в клітинку D9. Зображення наведено в клітинці J9. Зведена таблиця починається в клітинці K9. Щоб оновити зведену таблицю, виберіть "Оновити" на вкладці "Аналізувати".</t>
  </si>
  <si>
    <t>Введіть додатковий дохід у клітинку D10.</t>
  </si>
  <si>
    <t>Надпис "Загальний дохід" наведено в клітинці C11. Загальний дохід автоматично обчислюється в клітинці D11. Подальші вказівки наведено в клітинці A13.</t>
  </si>
  <si>
    <t>Надпис "Прогнозовані доходи" наведено в клітинці праворуч, а надпис "Прогнозовані витрати" – у клітинці F13. Прогнозовані витрати обчислюються автоматично в клітинці G13.</t>
  </si>
  <si>
    <t>Введіть прогнозований дохід 1 у клітинку D14.</t>
  </si>
  <si>
    <t>Введіть прогнозований дохід 2 в клітинку D15.</t>
  </si>
  <si>
    <t>Введіть додатковий дохід у клітинку D16.</t>
  </si>
  <si>
    <t>Надпис "Загальний дохід" наведено в клітинці C17. Загальний дохід автоматично обчислюється в клітинці D17. Подальші вказівки наведено в клітинці A20.</t>
  </si>
  <si>
    <t>Секторну діаграму з відсотком витрат за категоріями наведено в клітинці праворуч.</t>
  </si>
  <si>
    <t>Огляд бюджету</t>
  </si>
  <si>
    <t>Баланс</t>
  </si>
  <si>
    <t>Прогнозований баланс</t>
  </si>
  <si>
    <t xml:space="preserve">Фактичний баланс </t>
  </si>
  <si>
    <t>Різниця</t>
  </si>
  <si>
    <t>Доходи</t>
  </si>
  <si>
    <t>ФАКТИЧНІ</t>
  </si>
  <si>
    <t>ПРОГНОЗОВАНІ</t>
  </si>
  <si>
    <t>Секторну діаграму з відсотком витрат за категоріями наведено в цій клітинці.</t>
  </si>
  <si>
    <t>(різниця прогнозованого доходу й витрат)</t>
  </si>
  <si>
    <t>(різниця фактичного доходу й витрат)</t>
  </si>
  <si>
    <t>(різниця запланованих і фактичних значень)</t>
  </si>
  <si>
    <t>Дохід 1</t>
  </si>
  <si>
    <t>Дохід 2</t>
  </si>
  <si>
    <t>Додатковий дохід</t>
  </si>
  <si>
    <t>Загальний дохід</t>
  </si>
  <si>
    <t>Місячні витрати</t>
  </si>
  <si>
    <t>Витрати</t>
  </si>
  <si>
    <t>Зведення бюджету</t>
  </si>
  <si>
    <t>У цій клітинці наведено зображення.</t>
  </si>
  <si>
    <t>Категорія</t>
  </si>
  <si>
    <t>Діти</t>
  </si>
  <si>
    <t>Розваги</t>
  </si>
  <si>
    <t>Страви</t>
  </si>
  <si>
    <t>Подарунки та благодійність</t>
  </si>
  <si>
    <t>Житло</t>
  </si>
  <si>
    <t>Страхування</t>
  </si>
  <si>
    <t>Кредити</t>
  </si>
  <si>
    <t>Догляд за собою</t>
  </si>
  <si>
    <t>Домашні тварини</t>
  </si>
  <si>
    <t>Заощадження або інвестиції</t>
  </si>
  <si>
    <t>Податки</t>
  </si>
  <si>
    <t>Транспорт</t>
  </si>
  <si>
    <t>Загальний підсумок</t>
  </si>
  <si>
    <t xml:space="preserve">Прогнозовані витрати </t>
  </si>
  <si>
    <t>У цій клітинці наведено зображення зеленого стебла пшениці.</t>
  </si>
  <si>
    <t xml:space="preserve">Фактичні витрати </t>
  </si>
  <si>
    <t xml:space="preserve">Різниця </t>
  </si>
  <si>
    <t>Обчисліть на цьому аркуші місячні витрати. Заголовок цього аркуша наведено в клітинці праворуч. Клацніть клітинку F1, щоб перейти на аркуш "Звіт про місячний бюджет".</t>
  </si>
  <si>
    <t>Опис</t>
  </si>
  <si>
    <t>Факультативні заняття</t>
  </si>
  <si>
    <t>Медицина</t>
  </si>
  <si>
    <t>Шкільне приладдя</t>
  </si>
  <si>
    <t>Шкільні внески</t>
  </si>
  <si>
    <t>Концерти</t>
  </si>
  <si>
    <t>Театр</t>
  </si>
  <si>
    <t>Фільми</t>
  </si>
  <si>
    <t>Музика (компакт-диски, завантаження тощо)</t>
  </si>
  <si>
    <t>Спортивні події</t>
  </si>
  <si>
    <t>Відео/DVD (придбання)</t>
  </si>
  <si>
    <t>Відео/DVD (прокат)</t>
  </si>
  <si>
    <t>Ресторани/кафе</t>
  </si>
  <si>
    <t>Продукти</t>
  </si>
  <si>
    <t>Благодійність 1</t>
  </si>
  <si>
    <t>Благодійність 2</t>
  </si>
  <si>
    <t>Подарунок 1</t>
  </si>
  <si>
    <t>Подарунок 2</t>
  </si>
  <si>
    <t>Кабельне / супутникове ТБ</t>
  </si>
  <si>
    <t>Електроенергія</t>
  </si>
  <si>
    <t>Газ</t>
  </si>
  <si>
    <t>Послуги прибирання будинку</t>
  </si>
  <si>
    <t>Обслуговування</t>
  </si>
  <si>
    <t>Іпотека або оренда</t>
  </si>
  <si>
    <t>Природний газ / мастильний матеріал</t>
  </si>
  <si>
    <t>Інтернет / онлайн-послуги</t>
  </si>
  <si>
    <t>Телефон (мобільний)</t>
  </si>
  <si>
    <t>Телефон (домашній)</t>
  </si>
  <si>
    <t>Господарські товари</t>
  </si>
  <si>
    <t>Вивезення та утилізація сміття</t>
  </si>
  <si>
    <t>Постачання води й водовідведення</t>
  </si>
  <si>
    <t>Здоров’я</t>
  </si>
  <si>
    <t>Дім</t>
  </si>
  <si>
    <t>Життя</t>
  </si>
  <si>
    <t>Кредитна картка 1</t>
  </si>
  <si>
    <t>Кредитна картка 2</t>
  </si>
  <si>
    <t>Кредитна картка 3</t>
  </si>
  <si>
    <t>Особисте</t>
  </si>
  <si>
    <t>Навчання</t>
  </si>
  <si>
    <t>Одяг</t>
  </si>
  <si>
    <t>Хімчистка</t>
  </si>
  <si>
    <t>Волосся/нігті</t>
  </si>
  <si>
    <t>Спортзал</t>
  </si>
  <si>
    <t>Грумінг</t>
  </si>
  <si>
    <t>Іграшки</t>
  </si>
  <si>
    <t>Депозити</t>
  </si>
  <si>
    <t>Пенсійний внесок</t>
  </si>
  <si>
    <t>На доходи</t>
  </si>
  <si>
    <t>Місцеві</t>
  </si>
  <si>
    <t>На майно</t>
  </si>
  <si>
    <t>Автобус/таксі</t>
  </si>
  <si>
    <t>Паливо</t>
  </si>
  <si>
    <t xml:space="preserve">Ліцензування </t>
  </si>
  <si>
    <t>Плата за стоянку</t>
  </si>
  <si>
    <t>Плата за авто</t>
  </si>
  <si>
    <t>Прогнозовані витрати</t>
  </si>
  <si>
    <t>Фактичні витрати</t>
  </si>
  <si>
    <t>Звіт про місячний бюджет</t>
  </si>
  <si>
    <t>Огляд фактичних витрат</t>
  </si>
  <si>
    <t>Тут ви можете змінити пункти розкривного списку в стовпці "Категорія" таблиці відомостей про бюджет на аркуші "Місячний бюджет". Щоб зробити це, змініть категорії бюджету в таблиці підстановки, починаючи з клітинки E2, або введіть нові. Зведена таблиця, пов’язана з діаграмою огляду бюджету на аркуші "Звіт про місячний бюджет", починається в клітинці B2.</t>
  </si>
  <si>
    <t>Зведена таблиця, пов’язана з діаграмою огляду бюджету</t>
  </si>
  <si>
    <t>Список підстановки категорій у таблиці відомостей про бюджет</t>
  </si>
  <si>
    <t>Підстановка категорій бюджету</t>
  </si>
  <si>
    <t>Підсумок</t>
  </si>
  <si>
    <r>
      <t>Виберіть наведену нижчу зведену таблицю, а потім</t>
    </r>
    <r>
      <rPr>
        <i/>
        <sz val="10"/>
        <color theme="1"/>
        <rFont val="Franklin Gothic Book"/>
        <family val="2"/>
        <charset val="204"/>
        <scheme val="minor"/>
      </rPr>
      <t xml:space="preserve"> на вкладці</t>
    </r>
    <r>
      <rPr>
        <b/>
        <i/>
        <sz val="10"/>
        <color theme="1"/>
        <rFont val="Franklin Gothic Book"/>
        <family val="2"/>
        <scheme val="minor"/>
      </rPr>
      <t xml:space="preserve"> </t>
    </r>
    <r>
      <rPr>
        <i/>
        <sz val="10"/>
        <color theme="1"/>
        <rFont val="Franklin Gothic Book"/>
        <family val="2"/>
        <scheme val="minor"/>
      </rPr>
      <t>Аналізувати клацніть "</t>
    </r>
    <r>
      <rPr>
        <b/>
        <i/>
        <sz val="10"/>
        <color theme="1"/>
        <rFont val="Franklin Gothic Book"/>
        <family val="2"/>
        <charset val="204"/>
        <scheme val="minor"/>
      </rPr>
      <t>Оновити</t>
    </r>
    <r>
      <rPr>
        <i/>
        <sz val="10"/>
        <color theme="1"/>
        <rFont val="Franklin Gothic Book"/>
        <family val="2"/>
        <scheme val="minor"/>
      </rPr>
      <t>", щоб оновити її.</t>
    </r>
  </si>
  <si>
    <t>Роздільник, який дає змогу фільтрувати зведену таблицю за вибраною Категорія, наведено в цій клітинці.</t>
  </si>
  <si>
    <t xml:space="preserve"> Введіть дані в таблицю Відомості Про Бюджет, починаючи з клітинки праворуч.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</si>
</sst>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#,##0&quot;₴&quot;;\-#,##0&quot;₴&quot;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-* #,##0.00\ &quot;₴&quot;_-;\-* #,##0.00\ &quot;₴&quot;_-;_-* &quot;-&quot;??\ &quot;₴&quot;_-;_-@_-"/>
    <numFmt numFmtId="169" formatCode="_-* #,##0\ &quot;₴&quot;_-;\-* #,##0\ &quot;₴&quot;_-;_-* &quot;-&quot;\ &quot;₴&quot;_-;_-@_-"/>
    <numFmt numFmtId="170" formatCode="#,##0\ &quot;₴&quot;"/>
  </numFmts>
  <fonts count="38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u/>
      <sz val="10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8"/>
      <color theme="0"/>
      <name val="Cambria"/>
      <family val="1"/>
      <scheme val="major"/>
    </font>
    <font>
      <b/>
      <sz val="18"/>
      <color theme="4" tint="-0.499984740745262"/>
      <name val="Cambria"/>
      <family val="1"/>
      <scheme val="major"/>
    </font>
    <font>
      <b/>
      <sz val="10"/>
      <color theme="4" tint="-0.499984740745262"/>
      <name val="Franklin Gothic Book"/>
      <family val="2"/>
      <scheme val="minor"/>
    </font>
    <font>
      <sz val="10"/>
      <color theme="4" tint="-0.499984740745262"/>
      <name val="Franklin Gothic Book"/>
      <family val="2"/>
      <scheme val="minor"/>
    </font>
    <font>
      <sz val="12"/>
      <color theme="0"/>
      <name val="Cambria"/>
      <family val="1"/>
      <scheme val="major"/>
    </font>
    <font>
      <u/>
      <sz val="10"/>
      <color theme="1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color theme="1"/>
      <name val="Cambria"/>
      <family val="1"/>
      <charset val="204"/>
      <scheme val="major"/>
    </font>
    <font>
      <b/>
      <i/>
      <sz val="10"/>
      <color theme="1"/>
      <name val="Franklin Gothic Book"/>
      <family val="2"/>
      <charset val="204"/>
      <scheme val="minor"/>
    </font>
    <font>
      <i/>
      <sz val="10"/>
      <color theme="1"/>
      <name val="Franklin Gothic Book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double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18" applyNumberFormat="0" applyAlignment="0" applyProtection="0"/>
    <xf numFmtId="0" fontId="28" fillId="8" borderId="19" applyNumberFormat="0" applyAlignment="0" applyProtection="0"/>
    <xf numFmtId="0" fontId="29" fillId="8" borderId="18" applyNumberFormat="0" applyAlignment="0" applyProtection="0"/>
    <xf numFmtId="0" fontId="30" fillId="0" borderId="20" applyNumberFormat="0" applyFill="0" applyAlignment="0" applyProtection="0"/>
    <xf numFmtId="0" fontId="31" fillId="9" borderId="21" applyNumberFormat="0" applyAlignment="0" applyProtection="0"/>
    <xf numFmtId="0" fontId="32" fillId="0" borderId="0" applyNumberFormat="0" applyFill="0" applyBorder="0" applyAlignment="0" applyProtection="0"/>
    <xf numFmtId="0" fontId="22" fillId="10" borderId="22" applyNumberFormat="0" applyFont="0" applyAlignment="0" applyProtection="0"/>
    <xf numFmtId="0" fontId="33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9" fillId="0" borderId="0" xfId="0" applyFont="1"/>
    <xf numFmtId="0" fontId="0" fillId="2" borderId="0" xfId="0" applyFill="1"/>
    <xf numFmtId="0" fontId="6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4" fillId="2" borderId="1" xfId="1" applyFill="1" applyBorder="1" applyAlignment="1">
      <alignment vertical="center"/>
    </xf>
    <xf numFmtId="0" fontId="4" fillId="2" borderId="0" xfId="1" applyFill="1" applyAlignment="1">
      <alignment vertical="center"/>
    </xf>
    <xf numFmtId="0" fontId="0" fillId="2" borderId="5" xfId="0" applyFill="1" applyBorder="1"/>
    <xf numFmtId="0" fontId="0" fillId="2" borderId="0" xfId="0" applyFill="1" applyAlignment="1">
      <alignment horizontal="left" indent="2"/>
    </xf>
    <xf numFmtId="0" fontId="0" fillId="2" borderId="1" xfId="0" applyFill="1" applyBorder="1" applyAlignment="1">
      <alignment horizontal="left"/>
    </xf>
    <xf numFmtId="0" fontId="7" fillId="2" borderId="5" xfId="2" applyFont="1" applyFill="1" applyBorder="1" applyAlignment="1">
      <alignment vertical="center"/>
    </xf>
    <xf numFmtId="0" fontId="0" fillId="2" borderId="9" xfId="0" applyFill="1" applyBorder="1"/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0" fontId="0" fillId="2" borderId="0" xfId="0" applyNumberFormat="1" applyFill="1"/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pivotButton="1"/>
    <xf numFmtId="0" fontId="5" fillId="2" borderId="0" xfId="2" applyFill="1" applyAlignment="1">
      <alignment vertical="center"/>
    </xf>
    <xf numFmtId="0" fontId="4" fillId="2" borderId="10" xfId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2"/>
    </xf>
    <xf numFmtId="0" fontId="16" fillId="3" borderId="11" xfId="4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2" borderId="0" xfId="2" applyFont="1" applyFill="1" applyAlignment="1">
      <alignment horizontal="left" vertical="center" indent="2"/>
    </xf>
    <xf numFmtId="0" fontId="17" fillId="2" borderId="5" xfId="2" applyFont="1" applyFill="1" applyBorder="1" applyAlignment="1">
      <alignment horizontal="left" vertical="center" indent="2"/>
    </xf>
    <xf numFmtId="0" fontId="18" fillId="2" borderId="0" xfId="0" applyFont="1" applyFill="1"/>
    <xf numFmtId="0" fontId="19" fillId="0" borderId="12" xfId="0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13" fillId="2" borderId="0" xfId="2" applyFont="1" applyFill="1" applyAlignment="1">
      <alignment wrapText="1"/>
    </xf>
    <xf numFmtId="0" fontId="5" fillId="2" borderId="6" xfId="2" applyFill="1" applyBorder="1" applyAlignment="1">
      <alignment vertical="center" textRotation="90"/>
    </xf>
    <xf numFmtId="0" fontId="5" fillId="2" borderId="2" xfId="2" applyFill="1" applyBorder="1" applyAlignment="1">
      <alignment vertical="center" textRotation="90"/>
    </xf>
    <xf numFmtId="0" fontId="5" fillId="2" borderId="3" xfId="2" applyFill="1" applyBorder="1" applyAlignment="1">
      <alignment vertical="center" textRotation="90"/>
    </xf>
    <xf numFmtId="0" fontId="0" fillId="2" borderId="2" xfId="0" applyFill="1" applyBorder="1"/>
    <xf numFmtId="0" fontId="4" fillId="2" borderId="3" xfId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6" xfId="0" applyBorder="1"/>
    <xf numFmtId="0" fontId="13" fillId="2" borderId="0" xfId="0" applyFont="1" applyFill="1" applyAlignment="1">
      <alignment horizontal="center"/>
    </xf>
    <xf numFmtId="0" fontId="20" fillId="2" borderId="1" xfId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indent="2"/>
    </xf>
    <xf numFmtId="0" fontId="8" fillId="2" borderId="7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horizontal="left" vertical="center" wrapText="1" indent="2"/>
    </xf>
    <xf numFmtId="0" fontId="0" fillId="2" borderId="0" xfId="0" applyFill="1" applyAlignment="1">
      <alignment horizontal="center"/>
    </xf>
    <xf numFmtId="0" fontId="12" fillId="2" borderId="1" xfId="3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12" fillId="0" borderId="0" xfId="3" applyAlignment="1">
      <alignment horizontal="center"/>
    </xf>
    <xf numFmtId="5" fontId="0" fillId="0" borderId="0" xfId="0" applyNumberFormat="1"/>
    <xf numFmtId="5" fontId="19" fillId="0" borderId="13" xfId="0" applyNumberFormat="1" applyFont="1" applyBorder="1"/>
    <xf numFmtId="5" fontId="19" fillId="0" borderId="14" xfId="0" applyNumberFormat="1" applyFont="1" applyBorder="1"/>
    <xf numFmtId="5" fontId="19" fillId="0" borderId="15" xfId="0" applyNumberFormat="1" applyFont="1" applyBorder="1"/>
    <xf numFmtId="0" fontId="35" fillId="0" borderId="0" xfId="0" pivotButton="1" applyFont="1"/>
    <xf numFmtId="0" fontId="35" fillId="0" borderId="0" xfId="0" applyFont="1"/>
    <xf numFmtId="5" fontId="19" fillId="0" borderId="12" xfId="0" applyNumberFormat="1" applyFont="1" applyBorder="1"/>
    <xf numFmtId="5" fontId="0" fillId="0" borderId="16" xfId="0" applyNumberFormat="1" applyBorder="1"/>
    <xf numFmtId="5" fontId="0" fillId="2" borderId="0" xfId="0" applyNumberFormat="1" applyFill="1"/>
    <xf numFmtId="5" fontId="18" fillId="2" borderId="0" xfId="0" applyNumberFormat="1" applyFont="1" applyFill="1"/>
    <xf numFmtId="5" fontId="0" fillId="2" borderId="0" xfId="0" applyNumberFormat="1" applyFill="1" applyAlignment="1">
      <alignment vertical="center"/>
    </xf>
    <xf numFmtId="5" fontId="0" fillId="2" borderId="5" xfId="0" applyNumberFormat="1" applyFill="1" applyBorder="1" applyAlignment="1">
      <alignment vertical="center"/>
    </xf>
  </cellXfs>
  <cellStyles count="49">
    <cellStyle name="20% – колірна тема 1" xfId="26" builtinId="30" customBuiltin="1"/>
    <cellStyle name="20% – колірна тема 2" xfId="30" builtinId="34" customBuiltin="1"/>
    <cellStyle name="20% – колірна тема 3" xfId="34" builtinId="38" customBuiltin="1"/>
    <cellStyle name="20% – колірна тема 4" xfId="38" builtinId="42" customBuiltin="1"/>
    <cellStyle name="20% – колірна тема 5" xfId="42" builtinId="46" customBuiltin="1"/>
    <cellStyle name="20% – колірна тема 6" xfId="46" builtinId="50" customBuiltin="1"/>
    <cellStyle name="40% – колірна тема 1" xfId="27" builtinId="31" customBuiltin="1"/>
    <cellStyle name="40% – колірна тема 2" xfId="31" builtinId="35" customBuiltin="1"/>
    <cellStyle name="40% – колірна тема 3" xfId="35" builtinId="39" customBuiltin="1"/>
    <cellStyle name="40% – колірна тема 4" xfId="39" builtinId="43" customBuiltin="1"/>
    <cellStyle name="40% – колірна тема 5" xfId="43" builtinId="47" customBuiltin="1"/>
    <cellStyle name="40% – колірна тема 6" xfId="47" builtinId="51" customBuiltin="1"/>
    <cellStyle name="60% – колірна тема 1" xfId="28" builtinId="32" customBuiltin="1"/>
    <cellStyle name="60% – колірна тема 2" xfId="32" builtinId="36" customBuiltin="1"/>
    <cellStyle name="60% – колірна тема 3" xfId="36" builtinId="40" customBuiltin="1"/>
    <cellStyle name="60% – колірна тема 4" xfId="40" builtinId="44" customBuiltin="1"/>
    <cellStyle name="60% – колірна тема 5" xfId="44" builtinId="48" customBuiltin="1"/>
    <cellStyle name="60% – колірна тема 6" xfId="48" builtinId="52" customBuiltin="1"/>
    <cellStyle name="Ввід" xfId="16" builtinId="20" customBuiltin="1"/>
    <cellStyle name="Відсотковий" xfId="10" builtinId="5" customBuiltin="1"/>
    <cellStyle name="Гарний" xfId="13" builtinId="26" customBuiltin="1"/>
    <cellStyle name="Гіперпосилання" xfId="3" builtinId="8" customBuiltin="1"/>
    <cellStyle name="Грошовий" xfId="8" builtinId="4" customBuiltin="1"/>
    <cellStyle name="Грошовий [0]" xfId="9" builtinId="7" customBuiltin="1"/>
    <cellStyle name="Заголовок 1" xfId="2" builtinId="16" customBuiltin="1"/>
    <cellStyle name="Заголовок 2" xfId="4" builtinId="17" customBuiltin="1"/>
    <cellStyle name="Заголовок 3" xfId="11" builtinId="18" customBuiltin="1"/>
    <cellStyle name="Заголовок 4" xfId="12" builtinId="19" customBuiltin="1"/>
    <cellStyle name="Звичайний" xfId="0" builtinId="0" customBuiltin="1"/>
    <cellStyle name="Зв'язана клітинка" xfId="19" builtinId="24" customBuiltin="1"/>
    <cellStyle name="Колірна тема 1" xfId="25" builtinId="29" customBuiltin="1"/>
    <cellStyle name="Колірна тема 2" xfId="29" builtinId="33" customBuiltin="1"/>
    <cellStyle name="Колірна тема 3" xfId="33" builtinId="37" customBuiltin="1"/>
    <cellStyle name="Колірна тема 4" xfId="37" builtinId="41" customBuiltin="1"/>
    <cellStyle name="Колірна тема 5" xfId="41" builtinId="45" customBuiltin="1"/>
    <cellStyle name="Колірна тема 6" xfId="45" builtinId="49" customBuiltin="1"/>
    <cellStyle name="Контрольна клітинка" xfId="20" builtinId="23" customBuiltin="1"/>
    <cellStyle name="Назва" xfId="1" builtinId="15" customBuiltin="1"/>
    <cellStyle name="Нейтральний" xfId="15" builtinId="28" customBuiltin="1"/>
    <cellStyle name="Обчислення" xfId="18" builtinId="22" customBuiltin="1"/>
    <cellStyle name="Переглянуте гіперпосилання" xfId="5" builtinId="9" customBuiltin="1"/>
    <cellStyle name="Підсумок" xfId="24" builtinId="25" customBuiltin="1"/>
    <cellStyle name="Поганий" xfId="14" builtinId="27" customBuiltin="1"/>
    <cellStyle name="Примітка" xfId="22" builtinId="10" customBuiltin="1"/>
    <cellStyle name="Результат" xfId="17" builtinId="21" customBuiltin="1"/>
    <cellStyle name="Текст попередження" xfId="21" builtinId="11" customBuiltin="1"/>
    <cellStyle name="Текст пояснення" xfId="23" builtinId="53" customBuiltin="1"/>
    <cellStyle name="Фінансовий" xfId="6" builtinId="3" customBuiltin="1"/>
    <cellStyle name="Фінансовий [0]" xfId="7" builtinId="6" customBuiltin="1"/>
  </cellStyles>
  <dxfs count="683">
    <dxf>
      <font>
        <name val="Cambria"/>
        <scheme val="major"/>
      </font>
    </dxf>
    <dxf>
      <font>
        <name val="Cambria"/>
        <scheme val="major"/>
      </font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9" formatCode="#,##0&quot;₴&quot;;\-#,##0&quot;₴&quot;"/>
    </dxf>
    <dxf>
      <alignment horizontal="right" readingOrder="0"/>
    </dxf>
    <dxf>
      <font>
        <color theme="4" tint="-0.249977111117893"/>
      </font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alignment horizontal="right" readingOrder="0"/>
    </dxf>
    <dxf>
      <font>
        <color theme="4" tint="-0.249977111117893"/>
      </font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  <border diagonalUp="0" diagonalDown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&quot;₴&quot;;\-#,##0&quot;₴&quot;"/>
      <border diagonalUp="0" diagonalDown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&quot;₴&quot;;\-#,##0&quot;₴&quot;"/>
      <border diagonalUp="0" diagonalDown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&quot;₴&quot;;\-#,##0&quot;₴&quot;"/>
      <border diagonalUp="0" diagonalDown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164" formatCode="&quot;$&quot;#,##0_);\(&quot;$&quot;#,##0\)"/>
    </dxf>
    <dxf>
      <numFmt numFmtId="9" formatCode="#,##0&quot;₴&quot;;\-#,##0&quot;₴&quot;"/>
    </dxf>
    <dxf>
      <font>
        <name val="Cambria"/>
        <scheme val="major"/>
      </font>
    </dxf>
    <dxf>
      <font>
        <name val="Cambria"/>
        <scheme val="major"/>
      </font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64" formatCode="&quot;$&quot;#,##0_);\(&quot;$&quot;#,##0\)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64" formatCode="&quot;$&quot;#,##0_);\(&quot;$&quot;#,##0\)"/>
    </dxf>
    <dxf>
      <numFmt numFmtId="9" formatCode="#,##0&quot;₴&quot;;\-#,##0&quot;₴&quot;"/>
    </dxf>
    <dxf>
      <alignment horizontal="right" readingOrder="0"/>
    </dxf>
    <dxf>
      <font>
        <color theme="4" tint="-0.249977111117893"/>
      </font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64" formatCode="&quot;$&quot;#,##0_);\(&quot;$&quot;#,##0\)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9" formatCode="#,##0&quot;₴&quot;;\-#,##0&quot;₴&quot;"/>
    </dxf>
    <dxf>
      <numFmt numFmtId="9" formatCode="#,##0&quot;₴&quot;;\-#,##0&quot;₴&quot;"/>
    </dxf>
    <dxf>
      <numFmt numFmtId="164" formatCode="&quot;$&quot;#,##0_);\(&quot;$&quot;#,##0\)"/>
    </dxf>
    <dxf>
      <numFmt numFmtId="9" formatCode="#,##0&quot;₴&quot;;\-#,##0&quot;₴&quot;"/>
    </dxf>
    <dxf>
      <alignment horizontal="right" readingOrder="0"/>
    </dxf>
    <dxf>
      <font>
        <color theme="4" tint="-0.249977111117893"/>
      </font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64" formatCode="&quot;$&quot;#,##0_);\(&quot;$&quot;#,##0\)"/>
    </dxf>
    <dxf>
      <numFmt numFmtId="164" formatCode="&quot;$&quot;#,##0_);\(&quot;$&quot;#,##0\)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9" formatCode="#,##0&quot;₴&quot;;\-#,##0&quot;₴&quot;"/>
    </dxf>
    <dxf>
      <numFmt numFmtId="164" formatCode="&quot;$&quot;#,##0_);\(&quot;$&quot;#,##0\)"/>
    </dxf>
    <dxf>
      <numFmt numFmtId="9" formatCode="#,##0&quot;₴&quot;;\-#,##0&quot;₴&quot;"/>
    </dxf>
    <dxf>
      <alignment horizontal="right" readingOrder="0"/>
    </dxf>
    <dxf>
      <font>
        <color theme="4" tint="-0.249977111117893"/>
      </font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64" formatCode="&quot;$&quot;#,##0_);\(&quot;$&quot;#,##0\)"/>
    </dxf>
    <dxf>
      <numFmt numFmtId="164" formatCode="&quot;$&quot;#,##0_);\(&quot;$&quot;#,##0\)"/>
    </dxf>
    <dxf>
      <numFmt numFmtId="164" formatCode="&quot;$&quot;#,##0_);\(&quot;$&quot;#,##0\)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font>
        <name val="Cambria"/>
        <scheme val="major"/>
      </font>
    </dxf>
    <dxf>
      <font>
        <name val="Cambria"/>
        <scheme val="major"/>
      </font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64" formatCode="&quot;$&quot;#,##0_);\(&quot;$&quot;#,##0\)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alignment horizontal="right" readingOrder="0"/>
    </dxf>
    <dxf>
      <font>
        <color theme="4" tint="-0.249977111117893"/>
      </font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64" formatCode="&quot;$&quot;#,##0_);\(&quot;$&quot;#,##0\)"/>
    </dxf>
    <dxf>
      <numFmt numFmtId="164" formatCode="&quot;$&quot;#,##0_);\(&quot;$&quot;#,##0\)"/>
    </dxf>
    <dxf>
      <numFmt numFmtId="164" formatCode="&quot;$&quot;#,##0_);\(&quot;$&quot;#,##0\)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</font>
    </dxf>
    <dxf>
      <font>
        <name val="Cambria"/>
        <scheme val="major"/>
      </font>
    </dxf>
    <dxf>
      <font>
        <name val="Cambria"/>
        <scheme val="major"/>
      </font>
    </dxf>
    <dxf>
      <border>
        <top style="double">
          <color theme="4" tint="-0.499984740745262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numFmt numFmtId="170" formatCode="#,##0\ &quot;₴&quot;"/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</font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249977111117893"/>
      </font>
    </dxf>
    <dxf>
      <alignment horizontal="right" readingOrder="0"/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 xr9:uid="{00000000-0011-0000-FFFF-FFFF00000000}">
      <tableStyleElement type="wholeTable" dxfId="682"/>
      <tableStyleElement type="headerRow" dxfId="681"/>
    </tableStyle>
    <tableStyle name="Family Budget PivotTable" table="0" count="5" xr9:uid="{00000000-0011-0000-FFFF-FFFF01000000}">
      <tableStyleElement type="wholeTable" dxfId="680"/>
      <tableStyleElement type="headerRow" dxfId="679"/>
      <tableStyleElement type="totalRow" dxfId="678"/>
      <tableStyleElement type="firstRowStripe" dxfId="677"/>
      <tableStyleElement type="pageFieldLabels" dxfId="676"/>
    </tableStyle>
    <tableStyle name="Family Budget Table Style" pivot="0" count="4" xr9:uid="{00000000-0011-0000-FFFF-FFFF02000000}">
      <tableStyleElement type="wholeTable" dxfId="675"/>
      <tableStyleElement type="headerRow" dxfId="674"/>
      <tableStyleElement type="totalRow" dxfId="673"/>
      <tableStyleElement type="firstRowStripe" dxfId="672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[Office_29443279_TF16410230.xltx]Додаткові дані!ЗведенняБюджету</c:name>
    <c:fmtId val="2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uk-UA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uk-UA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'Додаткові дані'!$C$2</c:f>
              <c:strCache>
                <c:ptCount val="1"/>
                <c:pt idx="0">
                  <c:v>Підсумок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uk-UA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'Додаткові дані'!$B$3:$B$15</c:f>
              <c:strCache>
                <c:ptCount val="12"/>
                <c:pt idx="0">
                  <c:v>Діти</c:v>
                </c:pt>
                <c:pt idx="1">
                  <c:v>Розваги</c:v>
                </c:pt>
                <c:pt idx="2">
                  <c:v>Страви</c:v>
                </c:pt>
                <c:pt idx="3">
                  <c:v>Подарунки та благодійність</c:v>
                </c:pt>
                <c:pt idx="4">
                  <c:v>Житло</c:v>
                </c:pt>
                <c:pt idx="5">
                  <c:v>Страхування</c:v>
                </c:pt>
                <c:pt idx="6">
                  <c:v>Кредити</c:v>
                </c:pt>
                <c:pt idx="7">
                  <c:v>Догляд за собою</c:v>
                </c:pt>
                <c:pt idx="8">
                  <c:v>Домашні тварини</c:v>
                </c:pt>
                <c:pt idx="9">
                  <c:v>Заощадження або інвестиції</c:v>
                </c:pt>
                <c:pt idx="10">
                  <c:v>Податки</c:v>
                </c:pt>
                <c:pt idx="11">
                  <c:v>Транспорт</c:v>
                </c:pt>
              </c:strCache>
            </c:strRef>
          </c:cat>
          <c:val>
            <c:numRef>
              <c:f>'Додаткові дані'!$C$3:$C$15</c:f>
              <c:numCache>
                <c:formatCode>"₴"#,##0_);\("₴"#,##0\)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A-413C-A8C3-8DC5869E771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&#1052;&#1110;&#1089;&#1103;&#1095;&#1085;&#1110; &#1074;&#1080;&#1090;&#1088;&#1072;&#1090;&#108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7;&#1074;&#1110;&#1090; &#1087;&#1088;&#1086; &#1084;&#1110;&#1089;&#1103;&#1095;&#1085;&#1080;&#1081; &#1073;&#1102;&#1076;&#1078;&#1077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Введіть витрати" descr="Навігаційна кнопка для переходу на аркуш &quot;Місячні витрати&quot;">
          <a:hlinkClick xmlns:r="http://schemas.openxmlformats.org/officeDocument/2006/relationships" r:id="rId1" tooltip="Клацніть, щоб перейти на аркуш &quot;Місячні витрати&quot;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" sz="1100">
              <a:solidFill>
                <a:schemeClr val="tx2"/>
              </a:solidFill>
              <a:latin typeface="Franklin Gothic Book" panose="020B0503020102020204" pitchFamily="34" charset="0"/>
              <a:ea typeface="+mn-ea"/>
              <a:cs typeface="+mn-cs"/>
            </a:rPr>
            <a:t>Місячні витрати</a:t>
          </a:r>
        </a:p>
      </xdr:txBody>
    </xdr:sp>
    <xdr:clientData fPrintsWithSheet="0"/>
  </xdr:twoCellAnchor>
  <xdr:twoCellAnchor editAs="oneCell"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Роздільник сторінок" descr="Роздільник сторінок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11</xdr:col>
      <xdr:colOff>1285873</xdr:colOff>
      <xdr:row>0</xdr:row>
      <xdr:rowOff>85725</xdr:rowOff>
    </xdr:from>
    <xdr:to>
      <xdr:col>13</xdr:col>
      <xdr:colOff>1095357</xdr:colOff>
      <xdr:row>0</xdr:row>
      <xdr:rowOff>533400</xdr:rowOff>
    </xdr:to>
    <xdr:grpSp>
      <xdr:nvGrpSpPr>
        <xdr:cNvPr id="1027" name="Пшениця" descr="Зелене стебло пшениці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0601323" y="85725"/>
          <a:ext cx="2581259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Полілінія 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Полілінія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Полілінія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Полілінія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Полілінія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Полілінія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Полілінія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Полілінія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Полілінія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Полілінія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Полілінія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Полілінія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Полілінія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Полілінія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Полілінія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Полілінія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Полілінія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Полілінія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Полілінія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Полілінія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Полілінія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Полілінія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Полілінія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Полілінія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Полілінія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Полілінія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Полілінія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Полілінія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Полілінія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Полілінія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Полілінія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Полілінія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Полілінія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Полілінія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Полілінія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Полілінія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Полілінія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Полілінія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Полілінія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Полілінія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Полілінія 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Конюшина лучна" descr="Конюшина в м’якому кольорі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600825" y="2562225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Полілінія 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Полілінія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Полілінія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Полілінія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Полілінія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Полілінія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Полілінія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Полілінія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Полілінія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Полілінія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Полілінія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Полілінія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Полілінія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Полілінія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Полілінія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Полілінія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Полілінія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Полілінія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Полілінія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Полілінія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Полілінія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Полілінія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Полілінія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Полілінія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Полілінія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Полілінія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Полілінія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Полілінія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Полілінія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Полілінія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Полілінія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Полілінія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Полілінія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Полілінія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Полілінія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Полілінія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Полілінія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Полілінія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Полілінія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Полілінія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Полілінія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Полілінія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Полілінія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Полілінія 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Полілінія 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Полілінія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Полілінія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Полілінія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Полілінія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Полілінія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Полілінія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Полілінія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Полілінія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Полілінія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Полілінія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Полілінія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Полілінія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Полілінія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Полілінія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Полілінія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Полілінія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Полілінія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Полілінія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Полілінія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Полілінія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Полілінія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Полілінія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Полілінія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Полілінія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Полілінія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Полілінія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Полілінія 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8</xdr:col>
      <xdr:colOff>180974</xdr:colOff>
      <xdr:row>1</xdr:row>
      <xdr:rowOff>76200</xdr:rowOff>
    </xdr:from>
    <xdr:to>
      <xdr:col>14</xdr:col>
      <xdr:colOff>19049</xdr:colOff>
      <xdr:row>6</xdr:row>
      <xdr:rowOff>72075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Категорія">
              <a:extLst>
                <a:ext uri="{FF2B5EF4-FFF2-40B4-BE49-F238E27FC236}">
                  <a16:creationId xmlns:a16="http://schemas.microsoft.com/office/drawing/2014/main" id="{D7537E45-9EB3-487D-A9CC-1D331E46BF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і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81774" y="847725"/>
              <a:ext cx="6638925" cy="1148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19</xdr:row>
      <xdr:rowOff>0</xdr:rowOff>
    </xdr:from>
    <xdr:to>
      <xdr:col>6</xdr:col>
      <xdr:colOff>731666</xdr:colOff>
      <xdr:row>36</xdr:row>
      <xdr:rowOff>70618</xdr:rowOff>
    </xdr:to>
    <xdr:graphicFrame macro="">
      <xdr:nvGraphicFramePr>
        <xdr:cNvPr id="121" name="ОглядБюджету" descr="Секторна діаграма з відсотком витрат за категоріями">
          <a:extLst>
            <a:ext uri="{FF2B5EF4-FFF2-40B4-BE49-F238E27FC236}">
              <a16:creationId xmlns:a16="http://schemas.microsoft.com/office/drawing/2014/main" id="{5C7944AE-21AC-4F43-829B-D34E43173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21167</xdr:colOff>
      <xdr:row>0</xdr:row>
      <xdr:rowOff>114300</xdr:rowOff>
    </xdr:from>
    <xdr:to>
      <xdr:col>6</xdr:col>
      <xdr:colOff>1990725</xdr:colOff>
      <xdr:row>0</xdr:row>
      <xdr:rowOff>388620</xdr:rowOff>
    </xdr:to>
    <xdr:sp macro="" textlink="">
      <xdr:nvSpPr>
        <xdr:cNvPr id="3" name="Звіт про бюджет" descr="Навігаційна кнопка для переходу на аркуш &quot;Звіт про місячний бюджет&quot;.">
          <a:hlinkClick xmlns:r="http://schemas.openxmlformats.org/officeDocument/2006/relationships" r:id="rId1" tooltip="Клацніть, щоб перейти на аркуш &quot;Звіт про місячний бюджет&quot;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22167" y="114300"/>
          <a:ext cx="1969558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" sz="1100">
              <a:solidFill>
                <a:schemeClr val="tx2"/>
              </a:solidFill>
              <a:latin typeface="Franklin Gothic Book" panose="020B0503020102020204" pitchFamily="34" charset="0"/>
              <a:ea typeface="+mn-ea"/>
              <a:cs typeface="+mn-cs"/>
            </a:rPr>
            <a:t>Звіт про місячний бюджет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0.695656597221" createdVersion="5" refreshedVersion="6" minRefreshableVersion="3" recordCount="59" xr:uid="{00000000-000A-0000-FFFF-FFFF04000000}">
  <cacheSource type="worksheet">
    <worksheetSource name="ВідомостіПроБюджет"/>
  </cacheSource>
  <cacheFields count="6">
    <cacheField name="Опис" numFmtId="0">
      <sharedItems count="57">
        <s v="Факультативні заняття"/>
        <s v="Медицина"/>
        <s v="Шкільне приладдя"/>
        <s v="Шкільні внески"/>
        <s v="Концерти"/>
        <s v="Театр"/>
        <s v="Фільми"/>
        <s v="Музика (компакт-диски, завантаження тощо)"/>
        <s v="Спортивні події"/>
        <s v="Відео/DVD (придбання)"/>
        <s v="Відео/DVD (прокат)"/>
        <s v="Ресторани/кафе"/>
        <s v="Продукти"/>
        <s v="Благодійність 1"/>
        <s v="Благодійність 2"/>
        <s v="Подарунок 1"/>
        <s v="Подарунок 2"/>
        <s v="Кабельне / супутникове ТБ"/>
        <s v="Електроенергія"/>
        <s v="Газ"/>
        <s v="Послуги прибирання будинку"/>
        <s v="Обслуговування"/>
        <s v="Іпотека або оренда"/>
        <s v="Природний газ / мастильний матеріал"/>
        <s v="Інтернет / онлайн-послуги"/>
        <s v="Телефон (мобільний)"/>
        <s v="Телефон (домашній)"/>
        <s v="Господарські товари"/>
        <s v="Вивезення та утилізація сміття"/>
        <s v="Постачання води й водовідведення"/>
        <s v="Здоров’я"/>
        <s v="Дім"/>
        <s v="Життя"/>
        <s v="Кредитна картка 1"/>
        <s v="Кредитна картка 2"/>
        <s v="Кредитна картка 3"/>
        <s v="Особисте"/>
        <s v="Навчання"/>
        <s v="Одяг"/>
        <s v="Хімчистка"/>
        <s v="Волосся/нігті"/>
        <s v="Спортзал"/>
        <s v="Страви"/>
        <s v="Грумінг"/>
        <s v="Іграшки"/>
        <s v="Депозити"/>
        <s v="Пенсійний внесок"/>
        <s v="На доходи"/>
        <s v="Місцеві"/>
        <s v="На майно"/>
        <s v="Автобус/таксі"/>
        <s v="Паливо"/>
        <s v="Страхування"/>
        <s v="Ліцензування "/>
        <s v="Плата за стоянку"/>
        <s v="Плата за авто"/>
        <s v="Licensing " u="1"/>
      </sharedItems>
    </cacheField>
    <cacheField name="Категорія" numFmtId="0">
      <sharedItems count="12">
        <s v="Діти"/>
        <s v="Розваги"/>
        <s v="Страви"/>
        <s v="Подарунки та благодійність"/>
        <s v="Житло"/>
        <s v="Страхування"/>
        <s v="Кредити"/>
        <s v="Догляд за собою"/>
        <s v="Домашні тварини"/>
        <s v="Заощадження або інвестиції"/>
        <s v="Податки"/>
        <s v="Транспорт"/>
      </sharedItems>
    </cacheField>
    <cacheField name="Прогнозовані витрати" numFmtId="170">
      <sharedItems containsString="0" containsBlank="1" containsNumber="1" containsInteger="1" minValue="0" maxValue="1700"/>
    </cacheField>
    <cacheField name="Фактичні витрати" numFmtId="170">
      <sharedItems containsString="0" containsBlank="1" containsNumber="1" containsInteger="1" minValue="20" maxValue="1700"/>
    </cacheField>
    <cacheField name="Різниця" numFmtId="170">
      <sharedItems containsSemiMixedTypes="0" containsString="0" containsNumber="1" containsInteger="1" minValue="-200" maxValue="200"/>
    </cacheField>
    <cacheField name="Огляд фактичних витрат" numFmtId="170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ЗведенаТаблицяБюджету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Категорія">
  <location ref="K9:N34" firstHeaderRow="0" firstDataRow="1" firstDataCol="1"/>
  <pivotFields count="6">
    <pivotField axis="axisRow" showAll="0" insertBlankRow="1">
      <items count="58">
        <item x="50"/>
        <item x="17"/>
        <item x="13"/>
        <item x="14"/>
        <item x="38"/>
        <item x="4"/>
        <item x="33"/>
        <item x="34"/>
        <item x="35"/>
        <item x="11"/>
        <item x="39"/>
        <item x="18"/>
        <item x="0"/>
        <item x="47"/>
        <item x="42"/>
        <item x="51"/>
        <item x="19"/>
        <item x="15"/>
        <item x="16"/>
        <item x="12"/>
        <item x="43"/>
        <item x="40"/>
        <item x="30"/>
        <item x="41"/>
        <item x="31"/>
        <item x="20"/>
        <item x="52"/>
        <item x="45"/>
        <item m="1" x="56"/>
        <item x="32"/>
        <item x="5"/>
        <item x="48"/>
        <item x="21"/>
        <item x="1"/>
        <item x="22"/>
        <item x="6"/>
        <item x="7"/>
        <item x="23"/>
        <item x="24"/>
        <item x="54"/>
        <item x="36"/>
        <item x="25"/>
        <item x="26"/>
        <item x="46"/>
        <item x="2"/>
        <item x="3"/>
        <item x="8"/>
        <item x="49"/>
        <item x="37"/>
        <item x="27"/>
        <item x="44"/>
        <item x="55"/>
        <item x="9"/>
        <item x="10"/>
        <item x="28"/>
        <item x="29"/>
        <item x="53"/>
        <item t="default"/>
      </items>
    </pivotField>
    <pivotField axis="axisRow" showAll="0" insertBlankRow="1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 insertBlankRow="1"/>
    <pivotField dataField="1" showAll="0" insertBlankRow="1"/>
    <pivotField dataField="1" numFmtId="164" showAll="0" insertBlankRow="1"/>
    <pivotField numFmtId="165" showAll="0" insertBlankRow="1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Прогнозовані витрати " fld="2" baseField="1" baseItem="4" numFmtId="5"/>
    <dataField name="Фактичні витрати " fld="3" baseField="1" baseItem="4" numFmtId="5"/>
    <dataField name="Різниця " fld="4" baseField="1" baseItem="4" numFmtId="5"/>
  </dataFields>
  <formats count="83">
    <format dxfId="6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0">
      <pivotArea dataOnly="0" grandRow="1" fieldPosition="0"/>
    </format>
    <format dxfId="669">
      <pivotArea dataOnly="0" grandRow="1" fieldPosition="0"/>
    </format>
    <format dxfId="668">
      <pivotArea dataOnly="0" grandRow="1" fieldPosition="0"/>
    </format>
    <format dxfId="667">
      <pivotArea dataOnly="0" grandRow="1" fieldPosition="0"/>
    </format>
    <format dxfId="666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665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664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663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662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661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660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659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658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657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656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655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654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653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652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651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650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649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648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647">
      <pivotArea collapsedLevelsAreSubtotals="1" fieldPosition="0">
        <references count="2">
          <reference field="4294967294" count="1" selected="0">
            <x v="1"/>
          </reference>
          <reference field="1" count="1">
            <x v="3"/>
          </reference>
        </references>
      </pivotArea>
    </format>
    <format dxfId="646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645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644">
      <pivotArea collapsedLevelsAreSubtotals="1" fieldPosition="0">
        <references count="2">
          <reference field="4294967294" count="1" selected="0">
            <x v="1"/>
          </reference>
          <reference field="1" count="1">
            <x v="3"/>
          </reference>
        </references>
      </pivotArea>
    </format>
    <format dxfId="643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642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641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640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639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638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637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636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635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634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633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632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631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630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629">
      <pivotArea collapsedLevelsAreSubtotals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628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627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626">
      <pivotArea collapsedLevelsAreSubtotals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625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624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623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  <format dxfId="622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621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620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  <format dxfId="619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618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617">
      <pivotArea collapsedLevelsAreSubtotals="1" fieldPosition="0">
        <references count="2">
          <reference field="4294967294" count="1" selected="0">
            <x v="1"/>
          </reference>
          <reference field="1" count="1">
            <x v="8"/>
          </reference>
        </references>
      </pivotArea>
    </format>
    <format dxfId="616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615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614">
      <pivotArea collapsedLevelsAreSubtotals="1" fieldPosition="0">
        <references count="2">
          <reference field="4294967294" count="1" selected="0">
            <x v="1"/>
          </reference>
          <reference field="1" count="1">
            <x v="8"/>
          </reference>
        </references>
      </pivotArea>
    </format>
    <format dxfId="613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612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611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610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609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608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607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606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605">
      <pivotArea collapsedLevelsAreSubtotals="1" fieldPosition="0">
        <references count="2">
          <reference field="4294967294" count="1" selected="0">
            <x v="1"/>
          </reference>
          <reference field="1" count="1">
            <x v="10"/>
          </reference>
        </references>
      </pivotArea>
    </format>
    <format dxfId="604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603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602">
      <pivotArea collapsedLevelsAreSubtotals="1" fieldPosition="0">
        <references count="2">
          <reference field="4294967294" count="1" selected="0">
            <x v="1"/>
          </reference>
          <reference field="1" count="1">
            <x v="10"/>
          </reference>
        </references>
      </pivotArea>
    </format>
    <format dxfId="601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600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599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598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597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596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595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59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93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592">
      <pivotArea field="1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83">
      <pivotArea outline="0" fieldPosition="0">
        <references count="1">
          <reference field="4294967294" count="1">
            <x v="0"/>
          </reference>
        </references>
      </pivotArea>
    </format>
    <format dxfId="298">
      <pivotArea outline="0" fieldPosition="0">
        <references count="1">
          <reference field="4294967294" count="1">
            <x v="1"/>
          </reference>
        </references>
      </pivotArea>
    </format>
    <format dxfId="213">
      <pivotArea outline="0" fieldPosition="0">
        <references count="1">
          <reference field="4294967294" count="1">
            <x v="2"/>
          </reference>
        </references>
      </pivotArea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Різниця й зведення прогнозованих і фактичних витрат відображаються в таблиці відомостей про бюджет на аркуші &quot;Місячні витрати&quot;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ЗведенняБюджету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3" rowHeaderCaption="Категорія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165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Витрати" fld="3" baseField="1" baseItem="0" numFmtId="5"/>
  </dataFields>
  <formats count="18">
    <format dxfId="587">
      <pivotArea field="1" type="button" dataOnly="0" labelOnly="1" outline="0" axis="axisRow" fieldPosition="0"/>
    </format>
    <format dxfId="586">
      <pivotArea dataOnly="0" labelOnly="1" outline="0" axis="axisValues" fieldPosition="0"/>
    </format>
    <format dxfId="585">
      <pivotArea dataOnly="0" grandRow="1" fieldPosition="0"/>
    </format>
    <format dxfId="584">
      <pivotArea dataOnly="0" grandRow="1" fieldPosition="0"/>
    </format>
    <format dxfId="583">
      <pivotArea collapsedLevelsAreSubtotals="1" fieldPosition="0">
        <references count="1">
          <reference field="1" count="1">
            <x v="0"/>
          </reference>
        </references>
      </pivotArea>
    </format>
    <format dxfId="582">
      <pivotArea collapsedLevelsAreSubtotals="1" fieldPosition="0">
        <references count="1">
          <reference field="1" count="1">
            <x v="1"/>
          </reference>
        </references>
      </pivotArea>
    </format>
    <format dxfId="581">
      <pivotArea collapsedLevelsAreSubtotals="1" fieldPosition="0">
        <references count="1">
          <reference field="1" count="1">
            <x v="2"/>
          </reference>
        </references>
      </pivotArea>
    </format>
    <format dxfId="580">
      <pivotArea collapsedLevelsAreSubtotals="1" fieldPosition="0">
        <references count="1">
          <reference field="1" count="1">
            <x v="3"/>
          </reference>
        </references>
      </pivotArea>
    </format>
    <format dxfId="579">
      <pivotArea collapsedLevelsAreSubtotals="1" fieldPosition="0">
        <references count="1">
          <reference field="1" count="1">
            <x v="4"/>
          </reference>
        </references>
      </pivotArea>
    </format>
    <format dxfId="578">
      <pivotArea collapsedLevelsAreSubtotals="1" fieldPosition="0">
        <references count="1">
          <reference field="1" count="1">
            <x v="5"/>
          </reference>
        </references>
      </pivotArea>
    </format>
    <format dxfId="577">
      <pivotArea collapsedLevelsAreSubtotals="1" fieldPosition="0">
        <references count="1">
          <reference field="1" count="1">
            <x v="6"/>
          </reference>
        </references>
      </pivotArea>
    </format>
    <format dxfId="576">
      <pivotArea collapsedLevelsAreSubtotals="1" fieldPosition="0">
        <references count="1">
          <reference field="1" count="1">
            <x v="7"/>
          </reference>
        </references>
      </pivotArea>
    </format>
    <format dxfId="575">
      <pivotArea collapsedLevelsAreSubtotals="1" fieldPosition="0">
        <references count="1">
          <reference field="1" count="1">
            <x v="8"/>
          </reference>
        </references>
      </pivotArea>
    </format>
    <format dxfId="574">
      <pivotArea collapsedLevelsAreSubtotals="1" fieldPosition="0">
        <references count="1">
          <reference field="1" count="1">
            <x v="9"/>
          </reference>
        </references>
      </pivotArea>
    </format>
    <format dxfId="573">
      <pivotArea collapsedLevelsAreSubtotals="1" fieldPosition="0">
        <references count="1">
          <reference field="1" count="1">
            <x v="10"/>
          </reference>
        </references>
      </pivotArea>
    </format>
    <format dxfId="572">
      <pivotArea collapsedLevelsAreSubtotals="1" fieldPosition="0">
        <references count="1">
          <reference field="1" count="1">
            <x v="11"/>
          </reference>
        </references>
      </pivotArea>
    </format>
    <format dxfId="571">
      <pivotArea grandRow="1" outline="0" collapsedLevelsAreSubtotals="1" fieldPosition="0"/>
    </format>
    <format dxfId="193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Введіть категорії в цю таблицю, щоб змінити пункти розкривного списку в стовпці &quot;Категорія&quot; таблиці відомостей про бюджет на аркуші &quot;Місячний бюджет&quot;, або змініть наявні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Категорія" xr10:uid="{665D7206-53AA-4C57-9AAD-ACBB8C2E290B}" sourceName="Категорія">
  <pivotTables>
    <pivotTable tabId="4" name="ЗведенаТаблицяБюджету"/>
  </pivotTables>
  <data>
    <tabular pivotCacheId="2">
      <items count="12">
        <i x="0" s="1"/>
        <i x="7" s="1"/>
        <i x="8" s="1"/>
        <i x="4" s="1"/>
        <i x="9" s="1"/>
        <i x="6" s="1"/>
        <i x="3" s="1"/>
        <i x="10" s="1"/>
        <i x="1" s="1"/>
        <i x="2" s="1"/>
        <i x="5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Категорія" xr10:uid="{9F09B655-2BF9-4027-8AD3-A81C7C8D4559}" cache="Роздільник_Категорія" caption="Щоб вибрати кілька категорій, натисніть і утримуйте клавішу Ctrl.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ідомостіПроБюджет" displayName="ВідомостіПроБюджет" ref="B2:G62" totalsRowCount="1" headerRowDxfId="590" totalsRowDxfId="589" totalsRowBorderDxfId="588">
  <autoFilter ref="B2:G61" xr:uid="{00000000-0009-0000-0100-000001000000}"/>
  <tableColumns count="6">
    <tableColumn id="2" xr3:uid="{00000000-0010-0000-0000-000002000000}" name="Опис" totalsRowLabel="Підсумок" totalsRowDxfId="468"/>
    <tableColumn id="1" xr3:uid="{00000000-0010-0000-0000-000001000000}" name="Категорія" totalsRowDxfId="467"/>
    <tableColumn id="3" xr3:uid="{00000000-0010-0000-0000-000003000000}" name="Прогнозовані витрати" totalsRowFunction="sum" dataDxfId="191" totalsRowDxfId="187"/>
    <tableColumn id="4" xr3:uid="{00000000-0010-0000-0000-000004000000}" name="Фактичні витрати" totalsRowFunction="sum" dataDxfId="190" totalsRowDxfId="186"/>
    <tableColumn id="5" xr3:uid="{00000000-0010-0000-0000-000005000000}" name="Різниця" totalsRowFunction="sum" dataDxfId="189" totalsRowDxfId="185">
      <calculatedColumnFormula>ВідомостіПроБюджет[[#This Row],[Прогнозовані витрати]]-ВідомостіПроБюджет[[#This Row],[Фактичні витрати]]</calculatedColumnFormula>
    </tableColumn>
    <tableColumn id="6" xr3:uid="{00000000-0010-0000-0000-000006000000}" name="Огляд фактичних витрат" dataDxfId="188" totalsRowDxfId="184">
      <calculatedColumnFormula>ВідомостіПроБюджет[[#This Row],[Фактичні витрати]]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Виберіть категорію місячних витрат і введіть опис, прогнозовані та фактичні витрати в цю таблицю. Різниця та підсумок обчислюються автоматично. Діаграма огляду фактичних витрат оновлюється автоматично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ПідстановкаКатегорійБюджету" displayName="ПідстановкаКатегорійБюджету" ref="E2:E14" totalsRowShown="0" headerRowDxfId="570">
  <autoFilter ref="E2:E14" xr:uid="{00000000-0009-0000-0100-000002000000}"/>
  <tableColumns count="1">
    <tableColumn id="1" xr3:uid="{00000000-0010-0000-0100-000001000000}" name="Підстановка категорій бюджету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Список категорій доступний у стовпці &quot;Категорії&quot; таблиці відомостей про бюджет на аркуші &quot;Місячні витрати&quot;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94B9-9EDA-4BB6-A406-45B260E18D2D}">
  <sheetPr>
    <tabColor theme="1" tint="9.9978637043366805E-2"/>
  </sheetPr>
  <dimension ref="B1:B8"/>
  <sheetViews>
    <sheetView showGridLines="0" tabSelected="1" workbookViewId="0"/>
  </sheetViews>
  <sheetFormatPr defaultRowHeight="13.5" x14ac:dyDescent="0.25"/>
  <cols>
    <col min="1" max="1" width="2.625" customWidth="1"/>
    <col min="2" max="2" width="80.625" customWidth="1"/>
    <col min="3" max="3" width="2.625" customWidth="1"/>
  </cols>
  <sheetData>
    <row r="1" spans="2:2" ht="30" customHeight="1" thickBot="1" x14ac:dyDescent="0.3">
      <c r="B1" s="23" t="s">
        <v>0</v>
      </c>
    </row>
    <row r="2" spans="2:2" ht="30" customHeight="1" thickTop="1" x14ac:dyDescent="0.25">
      <c r="B2" s="24" t="s">
        <v>1</v>
      </c>
    </row>
    <row r="3" spans="2:2" ht="43.5" customHeight="1" x14ac:dyDescent="0.25">
      <c r="B3" s="33" t="s">
        <v>2</v>
      </c>
    </row>
    <row r="4" spans="2:2" ht="47.25" customHeight="1" x14ac:dyDescent="0.25">
      <c r="B4" s="24" t="s">
        <v>3</v>
      </c>
    </row>
    <row r="5" spans="2:2" ht="33" customHeight="1" x14ac:dyDescent="0.25">
      <c r="B5" s="24" t="s">
        <v>4</v>
      </c>
    </row>
    <row r="6" spans="2:2" ht="30" customHeight="1" x14ac:dyDescent="0.25">
      <c r="B6" s="25" t="s">
        <v>5</v>
      </c>
    </row>
    <row r="7" spans="2:2" ht="81" customHeight="1" x14ac:dyDescent="0.25">
      <c r="B7" s="24" t="s">
        <v>6</v>
      </c>
    </row>
    <row r="8" spans="2:2" ht="59.25" customHeight="1" x14ac:dyDescent="0.25">
      <c r="B8" s="24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zoomScaleNormal="100" workbookViewId="0"/>
  </sheetViews>
  <sheetFormatPr defaultRowHeight="13.5" x14ac:dyDescent="0.25"/>
  <cols>
    <col min="1" max="1" width="2.625" style="32" customWidth="1"/>
    <col min="2" max="2" width="22.375" style="3" customWidth="1"/>
    <col min="3" max="3" width="14.25" style="3" customWidth="1"/>
    <col min="4" max="4" width="11.5" style="3" customWidth="1"/>
    <col min="5" max="5" width="2" style="3" customWidth="1"/>
    <col min="6" max="6" width="15.5" style="3" customWidth="1"/>
    <col min="7" max="7" width="11.75" style="3" customWidth="1"/>
    <col min="8" max="8" width="4" style="3" customWidth="1"/>
    <col min="9" max="9" width="2.5" style="3" customWidth="1"/>
    <col min="10" max="10" width="11.75" style="3" customWidth="1"/>
    <col min="11" max="11" width="24" style="3" customWidth="1"/>
    <col min="12" max="12" width="19.875" style="3" customWidth="1"/>
    <col min="13" max="13" width="16.5" style="3" customWidth="1"/>
    <col min="14" max="14" width="14.625" style="3" customWidth="1"/>
    <col min="15" max="15" width="0.875" style="3" customWidth="1"/>
    <col min="16" max="16" width="2.625" customWidth="1"/>
    <col min="17" max="16384" width="9" style="3"/>
  </cols>
  <sheetData>
    <row r="1" spans="1:15" ht="60.75" customHeight="1" x14ac:dyDescent="0.25">
      <c r="A1" s="32" t="s">
        <v>8</v>
      </c>
      <c r="B1" s="54" t="s">
        <v>24</v>
      </c>
      <c r="C1" s="54"/>
      <c r="D1" s="54"/>
      <c r="E1" s="54"/>
      <c r="F1" s="53" t="s">
        <v>40</v>
      </c>
      <c r="G1" s="53"/>
      <c r="H1" s="53"/>
      <c r="I1" s="7"/>
      <c r="J1" s="4" t="s">
        <v>42</v>
      </c>
      <c r="K1" s="4"/>
      <c r="L1" s="4"/>
      <c r="M1" s="45" t="s">
        <v>59</v>
      </c>
      <c r="N1" s="45"/>
    </row>
    <row r="2" spans="1:15" ht="30.75" customHeight="1" x14ac:dyDescent="0.25">
      <c r="A2" s="34" t="s">
        <v>9</v>
      </c>
      <c r="B2" s="26" t="s">
        <v>25</v>
      </c>
      <c r="E2" s="8"/>
      <c r="J2" s="46" t="s">
        <v>128</v>
      </c>
      <c r="K2" s="46"/>
      <c r="L2" s="46"/>
      <c r="M2" s="46"/>
      <c r="N2" s="46"/>
    </row>
    <row r="3" spans="1:15" ht="15" customHeight="1" x14ac:dyDescent="0.25">
      <c r="A3" s="31" t="s">
        <v>10</v>
      </c>
      <c r="B3" s="9" t="s">
        <v>26</v>
      </c>
      <c r="C3" s="52" t="s">
        <v>33</v>
      </c>
      <c r="D3" s="52"/>
      <c r="E3" s="52"/>
      <c r="F3" s="52"/>
      <c r="G3" s="65">
        <f>D17-SUM(ВідомостіПроБюджет[Прогнозовані витрати])</f>
        <v>1585</v>
      </c>
      <c r="J3" s="44"/>
      <c r="K3" s="44"/>
      <c r="L3" s="44"/>
      <c r="M3" s="44"/>
      <c r="N3" s="44"/>
    </row>
    <row r="4" spans="1:15" ht="15" customHeight="1" x14ac:dyDescent="0.25">
      <c r="A4" s="31" t="s">
        <v>11</v>
      </c>
      <c r="B4" s="9" t="s">
        <v>27</v>
      </c>
      <c r="C4" s="52" t="s">
        <v>34</v>
      </c>
      <c r="D4" s="52"/>
      <c r="E4" s="52"/>
      <c r="F4" s="52"/>
      <c r="G4" s="65">
        <f>D11-SUM(ВідомостіПроБюджет[Фактичні витрати])</f>
        <v>1740</v>
      </c>
      <c r="J4" s="44"/>
      <c r="K4" s="44"/>
      <c r="L4" s="44"/>
      <c r="M4" s="44"/>
      <c r="N4" s="44"/>
    </row>
    <row r="5" spans="1:15" ht="15" customHeight="1" x14ac:dyDescent="0.25">
      <c r="A5" s="32" t="s">
        <v>12</v>
      </c>
      <c r="B5" s="9" t="s">
        <v>28</v>
      </c>
      <c r="C5" s="52" t="s">
        <v>35</v>
      </c>
      <c r="D5" s="52"/>
      <c r="E5" s="52"/>
      <c r="F5" s="52"/>
      <c r="G5" s="65">
        <f>G4-G3</f>
        <v>155</v>
      </c>
      <c r="J5" s="44"/>
      <c r="K5" s="44"/>
      <c r="L5" s="44"/>
      <c r="M5" s="44"/>
      <c r="N5" s="44"/>
    </row>
    <row r="6" spans="1:15" ht="15" customHeight="1" x14ac:dyDescent="0.25">
      <c r="B6" s="10"/>
      <c r="C6" s="5"/>
      <c r="D6" s="5"/>
      <c r="E6" s="5"/>
      <c r="F6" s="5"/>
      <c r="G6" s="5"/>
      <c r="H6" s="5"/>
      <c r="J6" s="44"/>
      <c r="K6" s="44"/>
      <c r="L6" s="44"/>
      <c r="M6" s="44"/>
      <c r="N6" s="44"/>
    </row>
    <row r="7" spans="1:15" ht="30" customHeight="1" x14ac:dyDescent="0.25">
      <c r="A7" s="31" t="s">
        <v>13</v>
      </c>
      <c r="B7" s="27" t="s">
        <v>29</v>
      </c>
      <c r="C7" s="8"/>
      <c r="D7" s="8"/>
      <c r="E7" s="35"/>
      <c r="F7" s="27" t="s">
        <v>41</v>
      </c>
      <c r="G7" s="11"/>
      <c r="H7" s="8"/>
      <c r="J7" s="22" t="s">
        <v>127</v>
      </c>
      <c r="K7" s="21"/>
      <c r="L7" s="21"/>
      <c r="M7" s="21"/>
      <c r="N7" s="21"/>
    </row>
    <row r="8" spans="1:15" ht="15" customHeight="1" x14ac:dyDescent="0.25">
      <c r="A8" s="31" t="s">
        <v>14</v>
      </c>
      <c r="B8" s="47" t="s">
        <v>30</v>
      </c>
      <c r="C8" s="3" t="s">
        <v>36</v>
      </c>
      <c r="D8" s="65">
        <v>5800</v>
      </c>
      <c r="E8" s="36"/>
      <c r="F8" s="48" t="s">
        <v>30</v>
      </c>
      <c r="G8" s="67">
        <f>SUM(ВідомостіПроБюджет[Фактичні витрати])</f>
        <v>7860</v>
      </c>
      <c r="K8" s="20"/>
      <c r="L8" s="20"/>
      <c r="M8" s="20"/>
    </row>
    <row r="9" spans="1:15" ht="15" customHeight="1" x14ac:dyDescent="0.25">
      <c r="A9" s="31" t="s">
        <v>15</v>
      </c>
      <c r="B9" s="47"/>
      <c r="C9" s="3" t="s">
        <v>37</v>
      </c>
      <c r="D9" s="65">
        <v>2300</v>
      </c>
      <c r="E9" s="36"/>
      <c r="F9" s="48"/>
      <c r="G9" s="67"/>
      <c r="J9" s="44" t="s">
        <v>43</v>
      </c>
      <c r="K9" s="19" t="s">
        <v>44</v>
      </c>
      <c r="L9" s="18" t="s">
        <v>58</v>
      </c>
      <c r="M9" s="18" t="s">
        <v>60</v>
      </c>
      <c r="N9" s="18" t="s">
        <v>61</v>
      </c>
      <c r="O9" s="12"/>
    </row>
    <row r="10" spans="1:15" ht="15" customHeight="1" x14ac:dyDescent="0.25">
      <c r="A10" s="31" t="s">
        <v>16</v>
      </c>
      <c r="B10" s="47"/>
      <c r="C10" s="3" t="s">
        <v>38</v>
      </c>
      <c r="D10" s="65">
        <v>1500</v>
      </c>
      <c r="E10" s="36"/>
      <c r="F10" s="48"/>
      <c r="G10" s="67"/>
      <c r="H10" s="40"/>
      <c r="J10" s="44"/>
      <c r="K10" s="1" t="s">
        <v>45</v>
      </c>
      <c r="L10" s="57">
        <v>140</v>
      </c>
      <c r="M10" s="57">
        <v>140</v>
      </c>
      <c r="N10" s="57">
        <v>0</v>
      </c>
    </row>
    <row r="11" spans="1:15" ht="15" customHeight="1" x14ac:dyDescent="0.25">
      <c r="A11" s="31" t="s">
        <v>17</v>
      </c>
      <c r="B11" s="47"/>
      <c r="C11" s="28" t="s">
        <v>39</v>
      </c>
      <c r="D11" s="66">
        <f>SUM(D8:D10)</f>
        <v>9600</v>
      </c>
      <c r="E11" s="36"/>
      <c r="F11" s="48"/>
      <c r="G11" s="67"/>
      <c r="H11" s="40"/>
      <c r="J11" s="44"/>
      <c r="K11" s="1"/>
      <c r="L11" s="57"/>
      <c r="M11" s="57"/>
      <c r="N11" s="57"/>
    </row>
    <row r="12" spans="1:15" ht="15" customHeight="1" x14ac:dyDescent="0.25">
      <c r="B12" s="13"/>
      <c r="C12" s="5"/>
      <c r="D12" s="5"/>
      <c r="E12" s="37"/>
      <c r="F12" s="14"/>
      <c r="G12" s="42"/>
      <c r="H12" s="5"/>
      <c r="J12" s="44"/>
      <c r="K12" s="1" t="s">
        <v>46</v>
      </c>
      <c r="L12" s="57">
        <v>400</v>
      </c>
      <c r="M12" s="57">
        <v>358</v>
      </c>
      <c r="N12" s="57">
        <v>42</v>
      </c>
    </row>
    <row r="13" spans="1:15" ht="15" customHeight="1" x14ac:dyDescent="0.25">
      <c r="A13" s="31" t="s">
        <v>18</v>
      </c>
      <c r="B13" s="50" t="s">
        <v>31</v>
      </c>
      <c r="E13" s="36"/>
      <c r="F13" s="49" t="s">
        <v>31</v>
      </c>
      <c r="G13" s="68">
        <f>SUM(ВідомостіПроБюджет[Прогнозовані витрати])</f>
        <v>7915</v>
      </c>
      <c r="J13" s="44"/>
      <c r="K13" s="1"/>
      <c r="L13" s="57"/>
      <c r="M13" s="57"/>
      <c r="N13" s="57"/>
    </row>
    <row r="14" spans="1:15" ht="15" customHeight="1" x14ac:dyDescent="0.25">
      <c r="A14" s="31" t="s">
        <v>19</v>
      </c>
      <c r="B14" s="51"/>
      <c r="C14" s="3" t="s">
        <v>36</v>
      </c>
      <c r="D14" s="65">
        <v>6000</v>
      </c>
      <c r="E14" s="36"/>
      <c r="F14" s="48"/>
      <c r="G14" s="67"/>
      <c r="J14" s="44"/>
      <c r="K14" s="1" t="s">
        <v>47</v>
      </c>
      <c r="L14" s="57">
        <v>1100</v>
      </c>
      <c r="M14" s="57">
        <v>1320</v>
      </c>
      <c r="N14" s="57">
        <v>-220</v>
      </c>
    </row>
    <row r="15" spans="1:15" ht="15" customHeight="1" x14ac:dyDescent="0.25">
      <c r="A15" s="31" t="s">
        <v>20</v>
      </c>
      <c r="B15" s="51"/>
      <c r="C15" s="3" t="s">
        <v>37</v>
      </c>
      <c r="D15" s="65">
        <v>1000</v>
      </c>
      <c r="E15" s="36"/>
      <c r="F15" s="48"/>
      <c r="G15" s="67"/>
      <c r="H15" s="40"/>
      <c r="J15" s="44"/>
      <c r="K15" s="1"/>
      <c r="L15" s="57"/>
      <c r="M15" s="57"/>
      <c r="N15" s="57"/>
    </row>
    <row r="16" spans="1:15" ht="15" customHeight="1" x14ac:dyDescent="0.25">
      <c r="A16" s="31" t="s">
        <v>21</v>
      </c>
      <c r="B16" s="51"/>
      <c r="C16" s="3" t="s">
        <v>38</v>
      </c>
      <c r="D16" s="65">
        <v>2500</v>
      </c>
      <c r="E16" s="36"/>
      <c r="F16" s="48"/>
      <c r="G16" s="67"/>
      <c r="H16" s="40"/>
      <c r="J16" s="44"/>
      <c r="K16" s="1" t="s">
        <v>48</v>
      </c>
      <c r="L16" s="57">
        <v>100</v>
      </c>
      <c r="M16" s="57">
        <v>125</v>
      </c>
      <c r="N16" s="57">
        <v>-25</v>
      </c>
    </row>
    <row r="17" spans="1:14" ht="15" customHeight="1" x14ac:dyDescent="0.25">
      <c r="A17" s="31" t="s">
        <v>22</v>
      </c>
      <c r="B17" s="51"/>
      <c r="C17" s="28" t="s">
        <v>39</v>
      </c>
      <c r="D17" s="66">
        <f>SUM(D14:D16)</f>
        <v>9500</v>
      </c>
      <c r="E17" s="38"/>
      <c r="F17" s="48"/>
      <c r="G17" s="67"/>
      <c r="H17" s="41"/>
      <c r="J17" s="44"/>
      <c r="K17" s="1"/>
      <c r="L17" s="57"/>
      <c r="M17" s="57"/>
      <c r="N17" s="57"/>
    </row>
    <row r="18" spans="1:14" ht="15" customHeight="1" x14ac:dyDescent="0.25">
      <c r="B18" s="15"/>
      <c r="C18" s="6"/>
      <c r="D18" s="6"/>
      <c r="E18" s="39"/>
      <c r="F18" s="14"/>
      <c r="G18" s="42"/>
      <c r="H18" s="6"/>
      <c r="J18" s="44"/>
      <c r="K18" s="1" t="s">
        <v>49</v>
      </c>
      <c r="L18" s="57">
        <v>2830</v>
      </c>
      <c r="M18" s="57">
        <v>2702</v>
      </c>
      <c r="N18" s="57">
        <v>128</v>
      </c>
    </row>
    <row r="19" spans="1:14" ht="15" customHeight="1" x14ac:dyDescent="0.25">
      <c r="J19" s="44"/>
      <c r="K19" s="1"/>
      <c r="L19" s="57"/>
      <c r="M19" s="57"/>
      <c r="N19" s="57"/>
    </row>
    <row r="20" spans="1:14" ht="15" customHeight="1" x14ac:dyDescent="0.25">
      <c r="A20" s="32" t="s">
        <v>23</v>
      </c>
      <c r="B20" s="44" t="s">
        <v>32</v>
      </c>
      <c r="C20" s="44"/>
      <c r="D20" s="44"/>
      <c r="E20" s="44"/>
      <c r="F20" s="44"/>
      <c r="G20" s="44"/>
      <c r="J20" s="44"/>
      <c r="K20" s="1" t="s">
        <v>50</v>
      </c>
      <c r="L20" s="57">
        <v>900</v>
      </c>
      <c r="M20" s="57">
        <v>900</v>
      </c>
      <c r="N20" s="57">
        <v>0</v>
      </c>
    </row>
    <row r="21" spans="1:14" ht="15" customHeight="1" x14ac:dyDescent="0.25">
      <c r="B21" s="44"/>
      <c r="C21" s="44"/>
      <c r="D21" s="44"/>
      <c r="E21" s="44"/>
      <c r="F21" s="44"/>
      <c r="G21" s="44"/>
      <c r="J21" s="44"/>
      <c r="K21" s="1"/>
      <c r="L21" s="57"/>
      <c r="M21" s="57"/>
      <c r="N21" s="57"/>
    </row>
    <row r="22" spans="1:14" ht="15" customHeight="1" x14ac:dyDescent="0.25">
      <c r="B22" s="44"/>
      <c r="C22" s="44"/>
      <c r="D22" s="44"/>
      <c r="E22" s="44"/>
      <c r="F22" s="44"/>
      <c r="G22" s="44"/>
      <c r="J22" s="44"/>
      <c r="K22" s="1" t="s">
        <v>51</v>
      </c>
      <c r="L22" s="57">
        <v>200</v>
      </c>
      <c r="M22" s="57">
        <v>200</v>
      </c>
      <c r="N22" s="57">
        <v>0</v>
      </c>
    </row>
    <row r="23" spans="1:14" ht="15" customHeight="1" x14ac:dyDescent="0.25">
      <c r="B23" s="44"/>
      <c r="C23" s="44"/>
      <c r="D23" s="44"/>
      <c r="E23" s="44"/>
      <c r="F23" s="44"/>
      <c r="G23" s="44"/>
      <c r="J23" s="44"/>
      <c r="K23" s="1"/>
      <c r="L23" s="57"/>
      <c r="M23" s="57"/>
      <c r="N23" s="57"/>
    </row>
    <row r="24" spans="1:14" ht="15" customHeight="1" x14ac:dyDescent="0.25">
      <c r="B24" s="44"/>
      <c r="C24" s="44"/>
      <c r="D24" s="44"/>
      <c r="E24" s="44"/>
      <c r="F24" s="44"/>
      <c r="G24" s="44"/>
      <c r="J24" s="44"/>
      <c r="K24" s="1" t="s">
        <v>52</v>
      </c>
      <c r="L24" s="57">
        <v>150</v>
      </c>
      <c r="M24" s="57">
        <v>140</v>
      </c>
      <c r="N24" s="57">
        <v>10</v>
      </c>
    </row>
    <row r="25" spans="1:14" ht="15" customHeight="1" x14ac:dyDescent="0.25">
      <c r="B25" s="44"/>
      <c r="C25" s="44"/>
      <c r="D25" s="44"/>
      <c r="E25" s="44"/>
      <c r="F25" s="44"/>
      <c r="G25" s="44"/>
      <c r="J25" s="44"/>
      <c r="K25" s="1"/>
      <c r="L25" s="57"/>
      <c r="M25" s="57"/>
      <c r="N25" s="57"/>
    </row>
    <row r="26" spans="1:14" ht="15" customHeight="1" x14ac:dyDescent="0.25">
      <c r="B26" s="44"/>
      <c r="C26" s="44"/>
      <c r="D26" s="44"/>
      <c r="E26" s="44"/>
      <c r="F26" s="44"/>
      <c r="G26" s="44"/>
      <c r="J26" s="44"/>
      <c r="K26" s="1" t="s">
        <v>53</v>
      </c>
      <c r="L26" s="57">
        <v>170</v>
      </c>
      <c r="M26" s="57">
        <v>100</v>
      </c>
      <c r="N26" s="57">
        <v>70</v>
      </c>
    </row>
    <row r="27" spans="1:14" ht="15" customHeight="1" x14ac:dyDescent="0.25">
      <c r="B27" s="44"/>
      <c r="C27" s="44"/>
      <c r="D27" s="44"/>
      <c r="E27" s="44"/>
      <c r="F27" s="44"/>
      <c r="G27" s="44"/>
      <c r="J27" s="44"/>
      <c r="K27" s="1"/>
      <c r="L27" s="57"/>
      <c r="M27" s="57"/>
      <c r="N27" s="57"/>
    </row>
    <row r="28" spans="1:14" ht="15" customHeight="1" x14ac:dyDescent="0.25">
      <c r="B28" s="44"/>
      <c r="C28" s="44"/>
      <c r="D28" s="44"/>
      <c r="E28" s="44"/>
      <c r="F28" s="44"/>
      <c r="G28" s="44"/>
      <c r="J28" s="44"/>
      <c r="K28" s="1" t="s">
        <v>54</v>
      </c>
      <c r="L28" s="57">
        <v>200</v>
      </c>
      <c r="M28" s="57">
        <v>200</v>
      </c>
      <c r="N28" s="57">
        <v>0</v>
      </c>
    </row>
    <row r="29" spans="1:14" ht="15" customHeight="1" x14ac:dyDescent="0.25">
      <c r="B29" s="44"/>
      <c r="C29" s="44"/>
      <c r="D29" s="44"/>
      <c r="E29" s="44"/>
      <c r="F29" s="44"/>
      <c r="G29" s="44"/>
      <c r="J29" s="44"/>
      <c r="K29" s="1"/>
      <c r="L29" s="57"/>
      <c r="M29" s="57"/>
      <c r="N29" s="57"/>
    </row>
    <row r="30" spans="1:14" ht="15" customHeight="1" x14ac:dyDescent="0.25">
      <c r="B30" s="44"/>
      <c r="C30" s="44"/>
      <c r="D30" s="44"/>
      <c r="E30" s="44"/>
      <c r="F30" s="44"/>
      <c r="G30" s="44"/>
      <c r="J30" s="44"/>
      <c r="K30" s="1" t="s">
        <v>55</v>
      </c>
      <c r="L30" s="57">
        <v>300</v>
      </c>
      <c r="M30" s="57">
        <v>300</v>
      </c>
      <c r="N30" s="57">
        <v>0</v>
      </c>
    </row>
    <row r="31" spans="1:14" ht="15" customHeight="1" x14ac:dyDescent="0.25">
      <c r="B31" s="44"/>
      <c r="C31" s="44"/>
      <c r="D31" s="44"/>
      <c r="E31" s="44"/>
      <c r="F31" s="44"/>
      <c r="G31" s="44"/>
      <c r="J31" s="44"/>
      <c r="K31" s="1"/>
      <c r="L31" s="57"/>
      <c r="M31" s="57"/>
      <c r="N31" s="57"/>
    </row>
    <row r="32" spans="1:14" ht="15" customHeight="1" x14ac:dyDescent="0.25">
      <c r="B32" s="44"/>
      <c r="C32" s="44"/>
      <c r="D32" s="44"/>
      <c r="E32" s="44"/>
      <c r="F32" s="44"/>
      <c r="G32" s="44"/>
      <c r="J32" s="44"/>
      <c r="K32" s="1" t="s">
        <v>56</v>
      </c>
      <c r="L32" s="57">
        <v>1425</v>
      </c>
      <c r="M32" s="57">
        <v>1375</v>
      </c>
      <c r="N32" s="57">
        <v>50</v>
      </c>
    </row>
    <row r="33" spans="1:15" ht="15" customHeight="1" x14ac:dyDescent="0.25">
      <c r="B33" s="44"/>
      <c r="C33" s="44"/>
      <c r="D33" s="44"/>
      <c r="E33" s="44"/>
      <c r="F33" s="44"/>
      <c r="G33" s="44"/>
      <c r="K33" s="1"/>
      <c r="L33" s="57"/>
      <c r="M33" s="57"/>
      <c r="N33" s="57"/>
    </row>
    <row r="34" spans="1:15" x14ac:dyDescent="0.25">
      <c r="B34" s="44"/>
      <c r="C34" s="44"/>
      <c r="D34" s="44"/>
      <c r="E34" s="44"/>
      <c r="F34" s="44"/>
      <c r="G34" s="44"/>
      <c r="K34" s="29" t="s">
        <v>57</v>
      </c>
      <c r="L34" s="58">
        <v>7915</v>
      </c>
      <c r="M34" s="59">
        <v>7860</v>
      </c>
      <c r="N34" s="60">
        <v>55</v>
      </c>
    </row>
    <row r="35" spans="1:15" ht="15" customHeight="1" x14ac:dyDescent="0.25">
      <c r="B35" s="44"/>
      <c r="C35" s="44"/>
      <c r="D35" s="44"/>
      <c r="E35" s="44"/>
      <c r="F35" s="44"/>
      <c r="G35" s="44"/>
      <c r="K35"/>
      <c r="L35"/>
      <c r="M35"/>
      <c r="N35"/>
    </row>
    <row r="36" spans="1:15" ht="15" customHeight="1" x14ac:dyDescent="0.25">
      <c r="E36" s="16"/>
      <c r="K36"/>
      <c r="L36"/>
      <c r="M36"/>
      <c r="N36"/>
    </row>
    <row r="37" spans="1:15" ht="15" customHeight="1" x14ac:dyDescent="0.25">
      <c r="K37"/>
      <c r="L37"/>
      <c r="M37"/>
      <c r="N37"/>
    </row>
    <row r="38" spans="1:15" ht="15" customHeight="1" x14ac:dyDescent="0.25">
      <c r="K38"/>
      <c r="L38"/>
      <c r="M38"/>
      <c r="N38"/>
    </row>
    <row r="39" spans="1:15" ht="15" customHeight="1" x14ac:dyDescent="0.25">
      <c r="K39"/>
      <c r="L39"/>
      <c r="M39"/>
      <c r="N39"/>
    </row>
    <row r="40" spans="1:15" ht="15" customHeight="1" x14ac:dyDescent="0.25">
      <c r="K40"/>
      <c r="L40"/>
      <c r="M40"/>
      <c r="N40"/>
    </row>
    <row r="41" spans="1:15" ht="15" customHeight="1" x14ac:dyDescent="0.25">
      <c r="K41"/>
      <c r="L41"/>
      <c r="M41"/>
      <c r="N41"/>
    </row>
    <row r="42" spans="1:15" ht="15" customHeight="1" x14ac:dyDescent="0.25">
      <c r="K42"/>
      <c r="L42"/>
      <c r="M42"/>
      <c r="N42"/>
    </row>
    <row r="43" spans="1:15" ht="15" customHeight="1" x14ac:dyDescent="0.25">
      <c r="K43"/>
      <c r="L43"/>
      <c r="M43"/>
      <c r="N43"/>
    </row>
    <row r="44" spans="1:15" ht="15" customHeight="1" x14ac:dyDescent="0.25">
      <c r="K44"/>
      <c r="L44"/>
      <c r="M44"/>
      <c r="N44"/>
    </row>
    <row r="45" spans="1:15" ht="15" customHeight="1" x14ac:dyDescent="0.25">
      <c r="K45"/>
      <c r="L45"/>
      <c r="M45"/>
      <c r="N45"/>
    </row>
    <row r="46" spans="1:15" ht="15" customHeight="1" x14ac:dyDescent="0.25">
      <c r="J46"/>
      <c r="K46"/>
      <c r="L46"/>
      <c r="M46"/>
      <c r="N46"/>
    </row>
    <row r="47" spans="1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customFormat="1" x14ac:dyDescent="0.25">
      <c r="A48" s="31"/>
    </row>
    <row r="49" spans="1:1" customFormat="1" x14ac:dyDescent="0.25">
      <c r="A49" s="31"/>
    </row>
    <row r="50" spans="1:1" customFormat="1" x14ac:dyDescent="0.25">
      <c r="A50" s="31"/>
    </row>
    <row r="51" spans="1:1" customFormat="1" x14ac:dyDescent="0.25">
      <c r="A51" s="31"/>
    </row>
    <row r="52" spans="1:1" customFormat="1" x14ac:dyDescent="0.25">
      <c r="A52" s="31"/>
    </row>
    <row r="53" spans="1:1" customFormat="1" x14ac:dyDescent="0.25">
      <c r="A53" s="31"/>
    </row>
    <row r="54" spans="1:1" customFormat="1" x14ac:dyDescent="0.25">
      <c r="A54" s="31"/>
    </row>
    <row r="55" spans="1:1" customFormat="1" x14ac:dyDescent="0.25">
      <c r="A55" s="31"/>
    </row>
    <row r="56" spans="1:1" customFormat="1" x14ac:dyDescent="0.25">
      <c r="A56" s="31"/>
    </row>
    <row r="57" spans="1:1" customFormat="1" x14ac:dyDescent="0.25">
      <c r="A57" s="31"/>
    </row>
    <row r="58" spans="1:1" customFormat="1" x14ac:dyDescent="0.25">
      <c r="A58" s="31"/>
    </row>
    <row r="59" spans="1:1" customFormat="1" x14ac:dyDescent="0.25">
      <c r="A59" s="31"/>
    </row>
    <row r="60" spans="1:1" customFormat="1" x14ac:dyDescent="0.25">
      <c r="A60" s="31"/>
    </row>
    <row r="61" spans="1:1" customFormat="1" x14ac:dyDescent="0.25">
      <c r="A61" s="31"/>
    </row>
    <row r="62" spans="1:1" customFormat="1" x14ac:dyDescent="0.25">
      <c r="A62" s="31"/>
    </row>
    <row r="63" spans="1:1" customFormat="1" x14ac:dyDescent="0.25">
      <c r="A63" s="31"/>
    </row>
    <row r="64" spans="1:1" customFormat="1" x14ac:dyDescent="0.25">
      <c r="A64" s="31"/>
    </row>
    <row r="65" spans="1:1" customFormat="1" x14ac:dyDescent="0.25">
      <c r="A65" s="31"/>
    </row>
    <row r="66" spans="1:1" customFormat="1" x14ac:dyDescent="0.25">
      <c r="A66" s="31"/>
    </row>
    <row r="67" spans="1:1" customFormat="1" x14ac:dyDescent="0.25">
      <c r="A67" s="31"/>
    </row>
    <row r="68" spans="1:1" customFormat="1" x14ac:dyDescent="0.25">
      <c r="A68" s="31"/>
    </row>
    <row r="69" spans="1:1" customFormat="1" x14ac:dyDescent="0.25">
      <c r="A69" s="31"/>
    </row>
    <row r="70" spans="1:1" customFormat="1" x14ac:dyDescent="0.25">
      <c r="A70" s="31"/>
    </row>
    <row r="71" spans="1:1" customFormat="1" x14ac:dyDescent="0.25">
      <c r="A71" s="31"/>
    </row>
    <row r="72" spans="1:1" customFormat="1" x14ac:dyDescent="0.25">
      <c r="A72" s="31"/>
    </row>
    <row r="73" spans="1:1" customFormat="1" x14ac:dyDescent="0.25">
      <c r="A73" s="31"/>
    </row>
    <row r="74" spans="1:1" customFormat="1" x14ac:dyDescent="0.25">
      <c r="A74" s="31"/>
    </row>
    <row r="75" spans="1:1" customFormat="1" x14ac:dyDescent="0.25">
      <c r="A75" s="31"/>
    </row>
    <row r="76" spans="1:1" customFormat="1" x14ac:dyDescent="0.25">
      <c r="A76" s="31"/>
    </row>
    <row r="77" spans="1:1" customFormat="1" x14ac:dyDescent="0.25">
      <c r="A77" s="31"/>
    </row>
    <row r="78" spans="1:1" customFormat="1" x14ac:dyDescent="0.25">
      <c r="A78" s="31"/>
    </row>
    <row r="79" spans="1:1" customFormat="1" x14ac:dyDescent="0.25">
      <c r="A79" s="31"/>
    </row>
    <row r="80" spans="1:1" customFormat="1" x14ac:dyDescent="0.25">
      <c r="A80" s="31"/>
    </row>
    <row r="81" spans="1:1" customFormat="1" x14ac:dyDescent="0.25">
      <c r="A81" s="31"/>
    </row>
    <row r="82" spans="1:1" customFormat="1" x14ac:dyDescent="0.25">
      <c r="A82" s="31"/>
    </row>
    <row r="83" spans="1:1" customFormat="1" x14ac:dyDescent="0.25">
      <c r="A83" s="31"/>
    </row>
    <row r="84" spans="1:1" customFormat="1" x14ac:dyDescent="0.25">
      <c r="A84" s="31"/>
    </row>
    <row r="85" spans="1:1" customFormat="1" x14ac:dyDescent="0.25">
      <c r="A85" s="31"/>
    </row>
    <row r="86" spans="1:1" customFormat="1" x14ac:dyDescent="0.25">
      <c r="A86" s="31"/>
    </row>
    <row r="87" spans="1:1" customFormat="1" x14ac:dyDescent="0.25">
      <c r="A87" s="31"/>
    </row>
    <row r="88" spans="1:1" customFormat="1" x14ac:dyDescent="0.25">
      <c r="A88" s="31"/>
    </row>
    <row r="89" spans="1:1" customFormat="1" x14ac:dyDescent="0.25">
      <c r="A89" s="31"/>
    </row>
    <row r="90" spans="1:1" customFormat="1" x14ac:dyDescent="0.25">
      <c r="A90" s="31"/>
    </row>
    <row r="91" spans="1:1" customFormat="1" x14ac:dyDescent="0.25">
      <c r="A91" s="31"/>
    </row>
    <row r="92" spans="1:1" customFormat="1" x14ac:dyDescent="0.25">
      <c r="A92" s="31"/>
    </row>
    <row r="93" spans="1:1" customFormat="1" x14ac:dyDescent="0.25">
      <c r="A93" s="31"/>
    </row>
    <row r="94" spans="1:1" customFormat="1" x14ac:dyDescent="0.25">
      <c r="A94" s="31"/>
    </row>
    <row r="95" spans="1:1" customFormat="1" x14ac:dyDescent="0.25">
      <c r="A95" s="31"/>
    </row>
    <row r="96" spans="1:1" customFormat="1" x14ac:dyDescent="0.25">
      <c r="A96" s="31"/>
    </row>
    <row r="97" spans="1:1" customFormat="1" x14ac:dyDescent="0.25">
      <c r="A97" s="31"/>
    </row>
    <row r="98" spans="1:1" customFormat="1" x14ac:dyDescent="0.25">
      <c r="A98" s="31"/>
    </row>
    <row r="99" spans="1:1" customFormat="1" x14ac:dyDescent="0.25">
      <c r="A99" s="31"/>
    </row>
    <row r="100" spans="1:1" customFormat="1" x14ac:dyDescent="0.25">
      <c r="A100" s="31"/>
    </row>
    <row r="101" spans="1:1" customFormat="1" x14ac:dyDescent="0.25">
      <c r="A101" s="31"/>
    </row>
    <row r="102" spans="1:1" customFormat="1" x14ac:dyDescent="0.25">
      <c r="A102" s="31"/>
    </row>
    <row r="103" spans="1:1" customFormat="1" x14ac:dyDescent="0.25">
      <c r="A103" s="31"/>
    </row>
    <row r="104" spans="1:1" customFormat="1" x14ac:dyDescent="0.25">
      <c r="A104" s="31"/>
    </row>
    <row r="105" spans="1:1" customFormat="1" x14ac:dyDescent="0.25">
      <c r="A105" s="31"/>
    </row>
    <row r="106" spans="1:1" customFormat="1" x14ac:dyDescent="0.25">
      <c r="A106" s="31"/>
    </row>
    <row r="107" spans="1:1" customFormat="1" x14ac:dyDescent="0.25">
      <c r="A107" s="31"/>
    </row>
    <row r="108" spans="1:1" customFormat="1" x14ac:dyDescent="0.25">
      <c r="A108" s="31"/>
    </row>
    <row r="109" spans="1:1" customFormat="1" x14ac:dyDescent="0.25">
      <c r="A109" s="31"/>
    </row>
    <row r="110" spans="1:1" customFormat="1" x14ac:dyDescent="0.25">
      <c r="A110" s="31"/>
    </row>
    <row r="111" spans="1:1" customFormat="1" x14ac:dyDescent="0.25">
      <c r="A111" s="31"/>
    </row>
    <row r="112" spans="1:1" customFormat="1" x14ac:dyDescent="0.25">
      <c r="A112" s="31"/>
    </row>
    <row r="113" spans="1:1" customFormat="1" x14ac:dyDescent="0.25">
      <c r="A113" s="31"/>
    </row>
    <row r="114" spans="1:1" customFormat="1" x14ac:dyDescent="0.25">
      <c r="A114" s="31"/>
    </row>
    <row r="115" spans="1:1" customFormat="1" x14ac:dyDescent="0.25">
      <c r="A115" s="31"/>
    </row>
    <row r="116" spans="1:1" customFormat="1" x14ac:dyDescent="0.25">
      <c r="A116" s="31"/>
    </row>
    <row r="117" spans="1:1" customFormat="1" x14ac:dyDescent="0.25">
      <c r="A117" s="31"/>
    </row>
    <row r="118" spans="1:1" customFormat="1" x14ac:dyDescent="0.25">
      <c r="A118" s="31"/>
    </row>
    <row r="119" spans="1:1" customFormat="1" x14ac:dyDescent="0.25">
      <c r="A119" s="31"/>
    </row>
    <row r="120" spans="1:1" customFormat="1" x14ac:dyDescent="0.25">
      <c r="A120" s="31"/>
    </row>
    <row r="121" spans="1:1" customFormat="1" x14ac:dyDescent="0.25">
      <c r="A121" s="31"/>
    </row>
    <row r="122" spans="1:1" customFormat="1" x14ac:dyDescent="0.25">
      <c r="A122" s="31"/>
    </row>
    <row r="123" spans="1:1" customFormat="1" x14ac:dyDescent="0.25">
      <c r="A123" s="31"/>
    </row>
    <row r="124" spans="1:1" customFormat="1" x14ac:dyDescent="0.25">
      <c r="A124" s="31"/>
    </row>
    <row r="125" spans="1:1" customFormat="1" x14ac:dyDescent="0.25">
      <c r="A125" s="31"/>
    </row>
    <row r="126" spans="1:1" customFormat="1" x14ac:dyDescent="0.25">
      <c r="A126" s="31"/>
    </row>
    <row r="127" spans="1:1" customFormat="1" x14ac:dyDescent="0.25">
      <c r="A127" s="31"/>
    </row>
    <row r="128" spans="1:1" customFormat="1" x14ac:dyDescent="0.25">
      <c r="A128" s="31"/>
    </row>
    <row r="129" spans="1:1" customFormat="1" x14ac:dyDescent="0.25">
      <c r="A129" s="31"/>
    </row>
    <row r="130" spans="1:1" customFormat="1" x14ac:dyDescent="0.25">
      <c r="A130" s="31"/>
    </row>
    <row r="131" spans="1:1" customFormat="1" x14ac:dyDescent="0.25">
      <c r="A131" s="31"/>
    </row>
    <row r="132" spans="1:1" customFormat="1" x14ac:dyDescent="0.25">
      <c r="A132" s="31"/>
    </row>
    <row r="133" spans="1:1" customFormat="1" x14ac:dyDescent="0.25">
      <c r="A133" s="31"/>
    </row>
    <row r="134" spans="1:1" customFormat="1" x14ac:dyDescent="0.25">
      <c r="A134" s="31"/>
    </row>
    <row r="135" spans="1:1" customFormat="1" x14ac:dyDescent="0.25">
      <c r="A135" s="31"/>
    </row>
    <row r="136" spans="1:1" customFormat="1" x14ac:dyDescent="0.25">
      <c r="A136" s="31"/>
    </row>
    <row r="137" spans="1:1" customFormat="1" x14ac:dyDescent="0.25">
      <c r="A137" s="31"/>
    </row>
    <row r="138" spans="1:1" customFormat="1" x14ac:dyDescent="0.25">
      <c r="A138" s="31"/>
    </row>
    <row r="139" spans="1:1" customFormat="1" x14ac:dyDescent="0.25">
      <c r="A139" s="31"/>
    </row>
    <row r="140" spans="1:1" customFormat="1" x14ac:dyDescent="0.25">
      <c r="A140" s="31"/>
    </row>
    <row r="141" spans="1:1" customFormat="1" x14ac:dyDescent="0.25">
      <c r="A141" s="31"/>
    </row>
    <row r="142" spans="1:1" customFormat="1" x14ac:dyDescent="0.25">
      <c r="A142" s="31"/>
    </row>
    <row r="143" spans="1:1" customFormat="1" x14ac:dyDescent="0.25">
      <c r="A143" s="31"/>
    </row>
    <row r="144" spans="1:1" customFormat="1" x14ac:dyDescent="0.25">
      <c r="A144" s="31"/>
    </row>
    <row r="145" spans="1:1" customFormat="1" x14ac:dyDescent="0.25">
      <c r="A145" s="31"/>
    </row>
    <row r="146" spans="1:1" customFormat="1" x14ac:dyDescent="0.25">
      <c r="A146" s="31"/>
    </row>
    <row r="147" spans="1:1" customFormat="1" x14ac:dyDescent="0.25">
      <c r="A147" s="31"/>
    </row>
    <row r="148" spans="1:1" customFormat="1" x14ac:dyDescent="0.25">
      <c r="A148" s="31"/>
    </row>
    <row r="149" spans="1:1" customFormat="1" x14ac:dyDescent="0.25">
      <c r="A149" s="31"/>
    </row>
    <row r="150" spans="1:1" customFormat="1" x14ac:dyDescent="0.25">
      <c r="A150" s="31"/>
    </row>
    <row r="151" spans="1:1" customFormat="1" x14ac:dyDescent="0.25">
      <c r="A151" s="31"/>
    </row>
    <row r="152" spans="1:1" customFormat="1" x14ac:dyDescent="0.25">
      <c r="A152" s="31"/>
    </row>
    <row r="153" spans="1:1" customFormat="1" x14ac:dyDescent="0.25">
      <c r="A153" s="31"/>
    </row>
    <row r="154" spans="1:1" customFormat="1" x14ac:dyDescent="0.25">
      <c r="A154" s="31"/>
    </row>
    <row r="155" spans="1:1" customFormat="1" x14ac:dyDescent="0.25">
      <c r="A155" s="31"/>
    </row>
    <row r="156" spans="1:1" customFormat="1" x14ac:dyDescent="0.25">
      <c r="A156" s="31"/>
    </row>
    <row r="157" spans="1:1" customFormat="1" x14ac:dyDescent="0.25">
      <c r="A157" s="31"/>
    </row>
    <row r="158" spans="1:1" customFormat="1" x14ac:dyDescent="0.25">
      <c r="A158" s="31"/>
    </row>
    <row r="159" spans="1:1" customFormat="1" x14ac:dyDescent="0.25">
      <c r="A159" s="31"/>
    </row>
    <row r="160" spans="1:1" customFormat="1" x14ac:dyDescent="0.25">
      <c r="A160" s="31"/>
    </row>
    <row r="161" spans="1:14" customFormat="1" x14ac:dyDescent="0.25">
      <c r="A161" s="31"/>
    </row>
    <row r="162" spans="1:14" customFormat="1" x14ac:dyDescent="0.25">
      <c r="A162" s="31"/>
    </row>
    <row r="163" spans="1:14" customFormat="1" x14ac:dyDescent="0.25">
      <c r="A163" s="31"/>
    </row>
    <row r="164" spans="1:14" customFormat="1" x14ac:dyDescent="0.25">
      <c r="A164" s="31"/>
    </row>
    <row r="165" spans="1:14" customFormat="1" x14ac:dyDescent="0.25">
      <c r="A165" s="31"/>
    </row>
    <row r="166" spans="1:14" customFormat="1" x14ac:dyDescent="0.25">
      <c r="A166" s="31"/>
    </row>
    <row r="167" spans="1:14" customFormat="1" x14ac:dyDescent="0.25">
      <c r="A167" s="31"/>
    </row>
    <row r="168" spans="1:14" customFormat="1" x14ac:dyDescent="0.25">
      <c r="A168" s="31"/>
    </row>
    <row r="169" spans="1:14" customFormat="1" x14ac:dyDescent="0.25">
      <c r="A169" s="31"/>
    </row>
    <row r="170" spans="1:14" customFormat="1" x14ac:dyDescent="0.25">
      <c r="A170" s="31"/>
    </row>
    <row r="171" spans="1:14" customFormat="1" x14ac:dyDescent="0.25">
      <c r="A171" s="31"/>
    </row>
    <row r="172" spans="1:14" customFormat="1" x14ac:dyDescent="0.25">
      <c r="A172" s="31"/>
      <c r="J172" s="3"/>
      <c r="K172" s="3"/>
      <c r="L172" s="3"/>
      <c r="M172" s="3"/>
      <c r="N172" s="3"/>
    </row>
  </sheetData>
  <mergeCells count="15">
    <mergeCell ref="B20:G35"/>
    <mergeCell ref="M1:N1"/>
    <mergeCell ref="J2:N6"/>
    <mergeCell ref="J9:J32"/>
    <mergeCell ref="B8:B11"/>
    <mergeCell ref="F8:F11"/>
    <mergeCell ref="G8:G11"/>
    <mergeCell ref="F13:F17"/>
    <mergeCell ref="G13:G17"/>
    <mergeCell ref="B13:B17"/>
    <mergeCell ref="C3:F3"/>
    <mergeCell ref="C4:F4"/>
    <mergeCell ref="C5:F5"/>
    <mergeCell ref="F1:H1"/>
    <mergeCell ref="B1:E1"/>
  </mergeCells>
  <hyperlinks>
    <hyperlink ref="F1:H1" location="'Місячні витрати'!A1" tooltip="Клацніть, щоб перейти на аркуш &quot;Місячні витрати&quot;." display="Monthly Expenses" xr:uid="{5C8A0561-64C9-4FB8-8073-365441A7EF52}"/>
  </hyperlinks>
  <pageMargins left="0.7" right="0.7" top="0.75" bottom="0.7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G351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2.625" style="30" customWidth="1"/>
    <col min="2" max="2" width="35" customWidth="1"/>
    <col min="3" max="3" width="21.625" customWidth="1"/>
    <col min="4" max="5" width="20.375" customWidth="1"/>
    <col min="6" max="6" width="13.25" customWidth="1"/>
    <col min="7" max="7" width="26.75" customWidth="1"/>
    <col min="8" max="8" width="2.625" customWidth="1"/>
  </cols>
  <sheetData>
    <row r="1" spans="1:7" ht="46.5" customHeight="1" x14ac:dyDescent="0.25">
      <c r="A1" s="31" t="s">
        <v>62</v>
      </c>
      <c r="B1" s="55" t="s">
        <v>40</v>
      </c>
      <c r="C1" s="55"/>
      <c r="D1" s="55"/>
      <c r="E1" s="55"/>
      <c r="F1" s="56" t="s">
        <v>120</v>
      </c>
      <c r="G1" s="56"/>
    </row>
    <row r="2" spans="1:7" ht="25.5" customHeight="1" x14ac:dyDescent="0.25">
      <c r="A2" s="30" t="s">
        <v>129</v>
      </c>
      <c r="B2" s="2" t="s">
        <v>63</v>
      </c>
      <c r="C2" s="2" t="s">
        <v>44</v>
      </c>
      <c r="D2" s="2" t="s">
        <v>118</v>
      </c>
      <c r="E2" s="2" t="s">
        <v>119</v>
      </c>
      <c r="F2" s="2" t="s">
        <v>28</v>
      </c>
      <c r="G2" s="2" t="s">
        <v>121</v>
      </c>
    </row>
    <row r="3" spans="1:7" ht="16.5" customHeight="1" x14ac:dyDescent="0.25">
      <c r="B3" t="s">
        <v>64</v>
      </c>
      <c r="C3" t="s">
        <v>45</v>
      </c>
      <c r="D3" s="57">
        <v>40</v>
      </c>
      <c r="E3" s="57">
        <v>40</v>
      </c>
      <c r="F3" s="57">
        <f>ВідомостіПроБюджет[[#This Row],[Прогнозовані витрати]]-ВідомостіПроБюджет[[#This Row],[Фактичні витрати]]</f>
        <v>0</v>
      </c>
      <c r="G3" s="57">
        <f>ВідомостіПроБюджет[[#This Row],[Фактичні витрати]]</f>
        <v>40</v>
      </c>
    </row>
    <row r="4" spans="1:7" ht="16.5" customHeight="1" x14ac:dyDescent="0.25">
      <c r="B4" t="s">
        <v>65</v>
      </c>
      <c r="C4" t="s">
        <v>45</v>
      </c>
      <c r="D4" s="57"/>
      <c r="E4" s="57"/>
      <c r="F4" s="57">
        <f>ВідомостіПроБюджет[[#This Row],[Прогнозовані витрати]]-ВідомостіПроБюджет[[#This Row],[Фактичні витрати]]</f>
        <v>0</v>
      </c>
      <c r="G4" s="57">
        <f>ВідомостіПроБюджет[[#This Row],[Фактичні витрати]]</f>
        <v>0</v>
      </c>
    </row>
    <row r="5" spans="1:7" ht="16.5" customHeight="1" x14ac:dyDescent="0.25">
      <c r="B5" t="s">
        <v>66</v>
      </c>
      <c r="C5" t="s">
        <v>45</v>
      </c>
      <c r="D5" s="57"/>
      <c r="E5" s="57"/>
      <c r="F5" s="57">
        <f>ВідомостіПроБюджет[[#This Row],[Прогнозовані витрати]]-ВідомостіПроБюджет[[#This Row],[Фактичні витрати]]</f>
        <v>0</v>
      </c>
      <c r="G5" s="57">
        <f>ВідомостіПроБюджет[[#This Row],[Фактичні витрати]]</f>
        <v>0</v>
      </c>
    </row>
    <row r="6" spans="1:7" ht="16.5" customHeight="1" x14ac:dyDescent="0.25">
      <c r="B6" t="s">
        <v>67</v>
      </c>
      <c r="C6" t="s">
        <v>45</v>
      </c>
      <c r="D6" s="57">
        <v>100</v>
      </c>
      <c r="E6" s="57">
        <v>100</v>
      </c>
      <c r="F6" s="57">
        <f>ВідомостіПроБюджет[[#This Row],[Прогнозовані витрати]]-ВідомостіПроБюджет[[#This Row],[Фактичні витрати]]</f>
        <v>0</v>
      </c>
      <c r="G6" s="57">
        <f>ВідомостіПроБюджет[[#This Row],[Фактичні витрати]]</f>
        <v>100</v>
      </c>
    </row>
    <row r="7" spans="1:7" ht="16.5" customHeight="1" x14ac:dyDescent="0.25">
      <c r="B7" t="s">
        <v>68</v>
      </c>
      <c r="C7" t="s">
        <v>46</v>
      </c>
      <c r="D7" s="57">
        <v>50</v>
      </c>
      <c r="E7" s="57">
        <v>40</v>
      </c>
      <c r="F7" s="57">
        <f>ВідомостіПроБюджет[[#This Row],[Прогнозовані витрати]]-ВідомостіПроБюджет[[#This Row],[Фактичні витрати]]</f>
        <v>10</v>
      </c>
      <c r="G7" s="57">
        <f>ВідомостіПроБюджет[[#This Row],[Фактичні витрати]]</f>
        <v>40</v>
      </c>
    </row>
    <row r="8" spans="1:7" ht="16.5" customHeight="1" x14ac:dyDescent="0.25">
      <c r="B8" t="s">
        <v>69</v>
      </c>
      <c r="C8" t="s">
        <v>46</v>
      </c>
      <c r="D8" s="57">
        <v>200</v>
      </c>
      <c r="E8" s="57">
        <v>150</v>
      </c>
      <c r="F8" s="57">
        <f>ВідомостіПроБюджет[[#This Row],[Прогнозовані витрати]]-ВідомостіПроБюджет[[#This Row],[Фактичні витрати]]</f>
        <v>50</v>
      </c>
      <c r="G8" s="57">
        <f>ВідомостіПроБюджет[[#This Row],[Фактичні витрати]]</f>
        <v>150</v>
      </c>
    </row>
    <row r="9" spans="1:7" ht="16.5" customHeight="1" x14ac:dyDescent="0.25">
      <c r="B9" t="s">
        <v>70</v>
      </c>
      <c r="C9" t="s">
        <v>46</v>
      </c>
      <c r="D9" s="57">
        <v>50</v>
      </c>
      <c r="E9" s="57">
        <v>28</v>
      </c>
      <c r="F9" s="57">
        <f>ВідомостіПроБюджет[[#This Row],[Прогнозовані витрати]]-ВідомостіПроБюджет[[#This Row],[Фактичні витрати]]</f>
        <v>22</v>
      </c>
      <c r="G9" s="57">
        <f>ВідомостіПроБюджет[[#This Row],[Фактичні витрати]]</f>
        <v>28</v>
      </c>
    </row>
    <row r="10" spans="1:7" ht="16.5" customHeight="1" x14ac:dyDescent="0.25">
      <c r="B10" t="s">
        <v>71</v>
      </c>
      <c r="C10" t="s">
        <v>46</v>
      </c>
      <c r="D10" s="57">
        <v>50</v>
      </c>
      <c r="E10" s="57">
        <v>30</v>
      </c>
      <c r="F10" s="57">
        <f>ВідомостіПроБюджет[[#This Row],[Прогнозовані витрати]]-ВідомостіПроБюджет[[#This Row],[Фактичні витрати]]</f>
        <v>20</v>
      </c>
      <c r="G10" s="57">
        <f>ВідомостіПроБюджет[[#This Row],[Фактичні витрати]]</f>
        <v>30</v>
      </c>
    </row>
    <row r="11" spans="1:7" ht="16.5" customHeight="1" x14ac:dyDescent="0.25">
      <c r="B11" t="s">
        <v>72</v>
      </c>
      <c r="C11" t="s">
        <v>46</v>
      </c>
      <c r="D11" s="57">
        <v>0</v>
      </c>
      <c r="E11" s="57">
        <v>40</v>
      </c>
      <c r="F11" s="57">
        <f>ВідомостіПроБюджет[[#This Row],[Прогнозовані витрати]]-ВідомостіПроБюджет[[#This Row],[Фактичні витрати]]</f>
        <v>-40</v>
      </c>
      <c r="G11" s="57">
        <f>ВідомостіПроБюджет[[#This Row],[Фактичні витрати]]</f>
        <v>40</v>
      </c>
    </row>
    <row r="12" spans="1:7" ht="16.5" customHeight="1" x14ac:dyDescent="0.25">
      <c r="B12" t="s">
        <v>73</v>
      </c>
      <c r="C12" t="s">
        <v>46</v>
      </c>
      <c r="D12" s="57">
        <v>20</v>
      </c>
      <c r="E12" s="57">
        <v>50</v>
      </c>
      <c r="F12" s="57">
        <f>ВідомостіПроБюджет[[#This Row],[Прогнозовані витрати]]-ВідомостіПроБюджет[[#This Row],[Фактичні витрати]]</f>
        <v>-30</v>
      </c>
      <c r="G12" s="57">
        <f>ВідомостіПроБюджет[[#This Row],[Фактичні витрати]]</f>
        <v>50</v>
      </c>
    </row>
    <row r="13" spans="1:7" ht="16.5" customHeight="1" x14ac:dyDescent="0.25">
      <c r="B13" t="s">
        <v>74</v>
      </c>
      <c r="C13" t="s">
        <v>46</v>
      </c>
      <c r="D13" s="57">
        <v>30</v>
      </c>
      <c r="E13" s="57">
        <v>20</v>
      </c>
      <c r="F13" s="57">
        <f>ВідомостіПроБюджет[[#This Row],[Прогнозовані витрати]]-ВідомостіПроБюджет[[#This Row],[Фактичні витрати]]</f>
        <v>10</v>
      </c>
      <c r="G13" s="57">
        <f>ВідомостіПроБюджет[[#This Row],[Фактичні витрати]]</f>
        <v>20</v>
      </c>
    </row>
    <row r="14" spans="1:7" ht="16.5" customHeight="1" x14ac:dyDescent="0.25">
      <c r="B14" t="s">
        <v>75</v>
      </c>
      <c r="C14" t="s">
        <v>47</v>
      </c>
      <c r="D14" s="57">
        <v>1000</v>
      </c>
      <c r="E14" s="57">
        <v>1200</v>
      </c>
      <c r="F14" s="57">
        <f>ВідомостіПроБюджет[[#This Row],[Прогнозовані витрати]]-ВідомостіПроБюджет[[#This Row],[Фактичні витрати]]</f>
        <v>-200</v>
      </c>
      <c r="G14" s="57">
        <f>ВідомостіПроБюджет[[#This Row],[Фактичні витрати]]</f>
        <v>1200</v>
      </c>
    </row>
    <row r="15" spans="1:7" ht="16.5" customHeight="1" x14ac:dyDescent="0.25">
      <c r="B15" t="s">
        <v>76</v>
      </c>
      <c r="C15" t="s">
        <v>47</v>
      </c>
      <c r="D15" s="57">
        <v>100</v>
      </c>
      <c r="E15" s="57">
        <v>120</v>
      </c>
      <c r="F15" s="57">
        <f>ВідомостіПроБюджет[[#This Row],[Прогнозовані витрати]]-ВідомостіПроБюджет[[#This Row],[Фактичні витрати]]</f>
        <v>-20</v>
      </c>
      <c r="G15" s="57">
        <f>ВідомостіПроБюджет[[#This Row],[Фактичні витрати]]</f>
        <v>120</v>
      </c>
    </row>
    <row r="16" spans="1:7" ht="16.5" customHeight="1" x14ac:dyDescent="0.25">
      <c r="B16" t="s">
        <v>77</v>
      </c>
      <c r="C16" t="s">
        <v>48</v>
      </c>
      <c r="D16" s="57">
        <v>75</v>
      </c>
      <c r="E16" s="57">
        <v>100</v>
      </c>
      <c r="F16" s="57">
        <f>ВідомостіПроБюджет[[#This Row],[Прогнозовані витрати]]-ВідомостіПроБюджет[[#This Row],[Фактичні витрати]]</f>
        <v>-25</v>
      </c>
      <c r="G16" s="57">
        <f>ВідомостіПроБюджет[[#This Row],[Фактичні витрати]]</f>
        <v>100</v>
      </c>
    </row>
    <row r="17" spans="2:7" ht="16.5" customHeight="1" x14ac:dyDescent="0.25">
      <c r="B17" t="s">
        <v>78</v>
      </c>
      <c r="C17" t="s">
        <v>48</v>
      </c>
      <c r="D17" s="57">
        <v>25</v>
      </c>
      <c r="E17" s="57">
        <v>25</v>
      </c>
      <c r="F17" s="57">
        <f>ВідомостіПроБюджет[[#This Row],[Прогнозовані витрати]]-ВідомостіПроБюджет[[#This Row],[Фактичні витрати]]</f>
        <v>0</v>
      </c>
      <c r="G17" s="57">
        <f>ВідомостіПроБюджет[[#This Row],[Фактичні витрати]]</f>
        <v>25</v>
      </c>
    </row>
    <row r="18" spans="2:7" ht="16.5" customHeight="1" x14ac:dyDescent="0.25">
      <c r="B18" t="s">
        <v>79</v>
      </c>
      <c r="C18" t="s">
        <v>48</v>
      </c>
      <c r="D18" s="57"/>
      <c r="E18" s="57"/>
      <c r="F18" s="57">
        <f>ВідомостіПроБюджет[[#This Row],[Прогнозовані витрати]]-ВідомостіПроБюджет[[#This Row],[Фактичні витрати]]</f>
        <v>0</v>
      </c>
      <c r="G18" s="57">
        <f>ВідомостіПроБюджет[[#This Row],[Фактичні витрати]]</f>
        <v>0</v>
      </c>
    </row>
    <row r="19" spans="2:7" ht="16.5" customHeight="1" x14ac:dyDescent="0.25">
      <c r="B19" t="s">
        <v>80</v>
      </c>
      <c r="C19" t="s">
        <v>48</v>
      </c>
      <c r="D19" s="57"/>
      <c r="E19" s="57"/>
      <c r="F19" s="57">
        <f>ВідомостіПроБюджет[[#This Row],[Прогнозовані витрати]]-ВідомостіПроБюджет[[#This Row],[Фактичні витрати]]</f>
        <v>0</v>
      </c>
      <c r="G19" s="57">
        <f>ВідомостіПроБюджет[[#This Row],[Фактичні витрати]]</f>
        <v>0</v>
      </c>
    </row>
    <row r="20" spans="2:7" ht="16.5" customHeight="1" x14ac:dyDescent="0.25">
      <c r="B20" t="s">
        <v>81</v>
      </c>
      <c r="C20" t="s">
        <v>49</v>
      </c>
      <c r="D20" s="57">
        <v>100</v>
      </c>
      <c r="E20" s="57">
        <v>100</v>
      </c>
      <c r="F20" s="57">
        <f>ВідомостіПроБюджет[[#This Row],[Прогнозовані витрати]]-ВідомостіПроБюджет[[#This Row],[Фактичні витрати]]</f>
        <v>0</v>
      </c>
      <c r="G20" s="57">
        <f>ВідомостіПроБюджет[[#This Row],[Фактичні витрати]]</f>
        <v>100</v>
      </c>
    </row>
    <row r="21" spans="2:7" ht="16.5" customHeight="1" x14ac:dyDescent="0.25">
      <c r="B21" t="s">
        <v>82</v>
      </c>
      <c r="C21" t="s">
        <v>49</v>
      </c>
      <c r="D21" s="57">
        <v>45</v>
      </c>
      <c r="E21" s="57">
        <v>50</v>
      </c>
      <c r="F21" s="57">
        <f>ВідомостіПроБюджет[[#This Row],[Прогнозовані витрати]]-ВідомостіПроБюджет[[#This Row],[Фактичні витрати]]</f>
        <v>-5</v>
      </c>
      <c r="G21" s="57">
        <f>ВідомостіПроБюджет[[#This Row],[Фактичні витрати]]</f>
        <v>50</v>
      </c>
    </row>
    <row r="22" spans="2:7" ht="16.5" customHeight="1" x14ac:dyDescent="0.25">
      <c r="B22" t="s">
        <v>83</v>
      </c>
      <c r="C22" t="s">
        <v>49</v>
      </c>
      <c r="D22" s="57">
        <v>300</v>
      </c>
      <c r="E22" s="57">
        <v>400</v>
      </c>
      <c r="F22" s="57">
        <f>ВідомостіПроБюджет[[#This Row],[Прогнозовані витрати]]-ВідомостіПроБюджет[[#This Row],[Фактичні витрати]]</f>
        <v>-100</v>
      </c>
      <c r="G22" s="57">
        <f>ВідомостіПроБюджет[[#This Row],[Фактичні витрати]]</f>
        <v>400</v>
      </c>
    </row>
    <row r="23" spans="2:7" ht="16.5" customHeight="1" x14ac:dyDescent="0.25">
      <c r="B23" t="s">
        <v>84</v>
      </c>
      <c r="C23" t="s">
        <v>49</v>
      </c>
      <c r="D23" s="57">
        <v>200</v>
      </c>
      <c r="E23" s="57"/>
      <c r="F23" s="57">
        <f>ВідомостіПроБюджет[[#This Row],[Прогнозовані витрати]]-ВідомостіПроБюджет[[#This Row],[Фактичні витрати]]</f>
        <v>200</v>
      </c>
      <c r="G23" s="57">
        <f>ВідомостіПроБюджет[[#This Row],[Фактичні витрати]]</f>
        <v>0</v>
      </c>
    </row>
    <row r="24" spans="2:7" ht="16.5" customHeight="1" x14ac:dyDescent="0.25">
      <c r="B24" t="s">
        <v>85</v>
      </c>
      <c r="C24" t="s">
        <v>49</v>
      </c>
      <c r="D24" s="57">
        <v>200</v>
      </c>
      <c r="E24" s="57">
        <v>150</v>
      </c>
      <c r="F24" s="57">
        <f>ВідомостіПроБюджет[[#This Row],[Прогнозовані витрати]]-ВідомостіПроБюджет[[#This Row],[Фактичні витрати]]</f>
        <v>50</v>
      </c>
      <c r="G24" s="57">
        <f>ВідомостіПроБюджет[[#This Row],[Фактичні витрати]]</f>
        <v>150</v>
      </c>
    </row>
    <row r="25" spans="2:7" ht="16.5" customHeight="1" x14ac:dyDescent="0.25">
      <c r="B25" t="s">
        <v>86</v>
      </c>
      <c r="C25" t="s">
        <v>49</v>
      </c>
      <c r="D25" s="57">
        <v>1700</v>
      </c>
      <c r="E25" s="57">
        <v>1700</v>
      </c>
      <c r="F25" s="57">
        <f>ВідомостіПроБюджет[[#This Row],[Прогнозовані витрати]]-ВідомостіПроБюджет[[#This Row],[Фактичні витрати]]</f>
        <v>0</v>
      </c>
      <c r="G25" s="57">
        <f>ВідомостіПроБюджет[[#This Row],[Фактичні витрати]]</f>
        <v>1700</v>
      </c>
    </row>
    <row r="26" spans="2:7" ht="16.5" customHeight="1" x14ac:dyDescent="0.25">
      <c r="B26" t="s">
        <v>87</v>
      </c>
      <c r="C26" t="s">
        <v>49</v>
      </c>
      <c r="D26" s="57"/>
      <c r="E26" s="57"/>
      <c r="F26" s="57">
        <f>ВідомостіПроБюджет[[#This Row],[Прогнозовані витрати]]-ВідомостіПроБюджет[[#This Row],[Фактичні витрати]]</f>
        <v>0</v>
      </c>
      <c r="G26" s="57">
        <f>ВідомостіПроБюджет[[#This Row],[Фактичні витрати]]</f>
        <v>0</v>
      </c>
    </row>
    <row r="27" spans="2:7" ht="16.5" customHeight="1" x14ac:dyDescent="0.25">
      <c r="B27" t="s">
        <v>88</v>
      </c>
      <c r="C27" t="s">
        <v>49</v>
      </c>
      <c r="D27" s="57">
        <v>100</v>
      </c>
      <c r="E27" s="57">
        <v>100</v>
      </c>
      <c r="F27" s="57">
        <f>ВідомостіПроБюджет[[#This Row],[Прогнозовані витрати]]-ВідомостіПроБюджет[[#This Row],[Фактичні витрати]]</f>
        <v>0</v>
      </c>
      <c r="G27" s="57">
        <f>ВідомостіПроБюджет[[#This Row],[Фактичні витрати]]</f>
        <v>100</v>
      </c>
    </row>
    <row r="28" spans="2:7" ht="16.5" customHeight="1" x14ac:dyDescent="0.25">
      <c r="B28" t="s">
        <v>89</v>
      </c>
      <c r="C28" t="s">
        <v>49</v>
      </c>
      <c r="D28" s="57">
        <v>60</v>
      </c>
      <c r="E28" s="57">
        <v>60</v>
      </c>
      <c r="F28" s="57">
        <f>ВідомостіПроБюджет[[#This Row],[Прогнозовані витрати]]-ВідомостіПроБюджет[[#This Row],[Фактичні витрати]]</f>
        <v>0</v>
      </c>
      <c r="G28" s="57">
        <f>ВідомостіПроБюджет[[#This Row],[Фактичні витрати]]</f>
        <v>60</v>
      </c>
    </row>
    <row r="29" spans="2:7" ht="16.5" customHeight="1" x14ac:dyDescent="0.25">
      <c r="B29" t="s">
        <v>90</v>
      </c>
      <c r="C29" t="s">
        <v>49</v>
      </c>
      <c r="D29" s="57">
        <v>35</v>
      </c>
      <c r="E29" s="57">
        <v>39</v>
      </c>
      <c r="F29" s="57">
        <f>ВідомостіПроБюджет[[#This Row],[Прогнозовані витрати]]-ВідомостіПроБюджет[[#This Row],[Фактичні витрати]]</f>
        <v>-4</v>
      </c>
      <c r="G29" s="57">
        <f>ВідомостіПроБюджет[[#This Row],[Фактичні витрати]]</f>
        <v>39</v>
      </c>
    </row>
    <row r="30" spans="2:7" ht="16.5" customHeight="1" x14ac:dyDescent="0.25">
      <c r="B30" t="s">
        <v>91</v>
      </c>
      <c r="C30" t="s">
        <v>49</v>
      </c>
      <c r="D30" s="57">
        <v>40</v>
      </c>
      <c r="E30" s="57">
        <v>55</v>
      </c>
      <c r="F30" s="57">
        <f>ВідомостіПроБюджет[[#This Row],[Прогнозовані витрати]]-ВідомостіПроБюджет[[#This Row],[Фактичні витрати]]</f>
        <v>-15</v>
      </c>
      <c r="G30" s="57">
        <f>ВідомостіПроБюджет[[#This Row],[Фактичні витрати]]</f>
        <v>55</v>
      </c>
    </row>
    <row r="31" spans="2:7" ht="16.5" customHeight="1" x14ac:dyDescent="0.25">
      <c r="B31" t="s">
        <v>92</v>
      </c>
      <c r="C31" t="s">
        <v>49</v>
      </c>
      <c r="D31" s="57">
        <v>25</v>
      </c>
      <c r="E31" s="57">
        <v>22</v>
      </c>
      <c r="F31" s="57">
        <f>ВідомостіПроБюджет[[#This Row],[Прогнозовані витрати]]-ВідомостіПроБюджет[[#This Row],[Фактичні витрати]]</f>
        <v>3</v>
      </c>
      <c r="G31" s="57">
        <f>ВідомостіПроБюджет[[#This Row],[Фактичні витрати]]</f>
        <v>22</v>
      </c>
    </row>
    <row r="32" spans="2:7" ht="16.5" customHeight="1" x14ac:dyDescent="0.25">
      <c r="B32" t="s">
        <v>93</v>
      </c>
      <c r="C32" t="s">
        <v>49</v>
      </c>
      <c r="D32" s="57">
        <v>25</v>
      </c>
      <c r="E32" s="57">
        <v>26</v>
      </c>
      <c r="F32" s="57">
        <f>ВідомостіПроБюджет[[#This Row],[Прогнозовані витрати]]-ВідомостіПроБюджет[[#This Row],[Фактичні витрати]]</f>
        <v>-1</v>
      </c>
      <c r="G32" s="57">
        <f>ВідомостіПроБюджет[[#This Row],[Фактичні витрати]]</f>
        <v>26</v>
      </c>
    </row>
    <row r="33" spans="2:7" ht="16.5" customHeight="1" x14ac:dyDescent="0.25">
      <c r="B33" t="s">
        <v>94</v>
      </c>
      <c r="C33" t="s">
        <v>50</v>
      </c>
      <c r="D33" s="57">
        <v>400</v>
      </c>
      <c r="E33" s="57">
        <v>400</v>
      </c>
      <c r="F33" s="57">
        <f>ВідомостіПроБюджет[[#This Row],[Прогнозовані витрати]]-ВідомостіПроБюджет[[#This Row],[Фактичні витрати]]</f>
        <v>0</v>
      </c>
      <c r="G33" s="57">
        <f>ВідомостіПроБюджет[[#This Row],[Фактичні витрати]]</f>
        <v>400</v>
      </c>
    </row>
    <row r="34" spans="2:7" ht="16.5" customHeight="1" x14ac:dyDescent="0.25">
      <c r="B34" t="s">
        <v>95</v>
      </c>
      <c r="C34" t="s">
        <v>50</v>
      </c>
      <c r="D34" s="57">
        <v>400</v>
      </c>
      <c r="E34" s="57">
        <v>400</v>
      </c>
      <c r="F34" s="57">
        <f>ВідомостіПроБюджет[[#This Row],[Прогнозовані витрати]]-ВідомостіПроБюджет[[#This Row],[Фактичні витрати]]</f>
        <v>0</v>
      </c>
      <c r="G34" s="57">
        <f>ВідомостіПроБюджет[[#This Row],[Фактичні витрати]]</f>
        <v>400</v>
      </c>
    </row>
    <row r="35" spans="2:7" ht="16.5" customHeight="1" x14ac:dyDescent="0.25">
      <c r="B35" t="s">
        <v>96</v>
      </c>
      <c r="C35" t="s">
        <v>50</v>
      </c>
      <c r="D35" s="57">
        <v>100</v>
      </c>
      <c r="E35" s="57">
        <v>100</v>
      </c>
      <c r="F35" s="57">
        <f>ВідомостіПроБюджет[[#This Row],[Прогнозовані витрати]]-ВідомостіПроБюджет[[#This Row],[Фактичні витрати]]</f>
        <v>0</v>
      </c>
      <c r="G35" s="57">
        <f>ВідомостіПроБюджет[[#This Row],[Фактичні витрати]]</f>
        <v>100</v>
      </c>
    </row>
    <row r="36" spans="2:7" ht="16.5" customHeight="1" x14ac:dyDescent="0.25">
      <c r="B36" t="s">
        <v>97</v>
      </c>
      <c r="C36" t="s">
        <v>51</v>
      </c>
      <c r="D36" s="57">
        <v>200</v>
      </c>
      <c r="E36" s="57">
        <v>200</v>
      </c>
      <c r="F36" s="57">
        <f>ВідомостіПроБюджет[[#This Row],[Прогнозовані витрати]]-ВідомостіПроБюджет[[#This Row],[Фактичні витрати]]</f>
        <v>0</v>
      </c>
      <c r="G36" s="57">
        <f>ВідомостіПроБюджет[[#This Row],[Фактичні витрати]]</f>
        <v>200</v>
      </c>
    </row>
    <row r="37" spans="2:7" ht="16.5" customHeight="1" x14ac:dyDescent="0.25">
      <c r="B37" t="s">
        <v>98</v>
      </c>
      <c r="C37" t="s">
        <v>51</v>
      </c>
      <c r="D37" s="57"/>
      <c r="E37" s="57"/>
      <c r="F37" s="57">
        <f>ВідомостіПроБюджет[[#This Row],[Прогнозовані витрати]]-ВідомостіПроБюджет[[#This Row],[Фактичні витрати]]</f>
        <v>0</v>
      </c>
      <c r="G37" s="57">
        <f>ВідомостіПроБюджет[[#This Row],[Фактичні витрати]]</f>
        <v>0</v>
      </c>
    </row>
    <row r="38" spans="2:7" ht="16.5" customHeight="1" x14ac:dyDescent="0.25">
      <c r="B38" t="s">
        <v>99</v>
      </c>
      <c r="C38" t="s">
        <v>51</v>
      </c>
      <c r="D38" s="57"/>
      <c r="E38" s="57"/>
      <c r="F38" s="57">
        <f>ВідомостіПроБюджет[[#This Row],[Прогнозовані витрати]]-ВідомостіПроБюджет[[#This Row],[Фактичні витрати]]</f>
        <v>0</v>
      </c>
      <c r="G38" s="57">
        <f>ВідомостіПроБюджет[[#This Row],[Фактичні витрати]]</f>
        <v>0</v>
      </c>
    </row>
    <row r="39" spans="2:7" ht="16.5" customHeight="1" x14ac:dyDescent="0.25">
      <c r="B39" t="s">
        <v>100</v>
      </c>
      <c r="C39" t="s">
        <v>51</v>
      </c>
      <c r="D39" s="57"/>
      <c r="E39" s="57"/>
      <c r="F39" s="57">
        <f>ВідомостіПроБюджет[[#This Row],[Прогнозовані витрати]]-ВідомостіПроБюджет[[#This Row],[Фактичні витрати]]</f>
        <v>0</v>
      </c>
      <c r="G39" s="57">
        <f>ВідомостіПроБюджет[[#This Row],[Фактичні витрати]]</f>
        <v>0</v>
      </c>
    </row>
    <row r="40" spans="2:7" ht="16.5" customHeight="1" x14ac:dyDescent="0.25">
      <c r="B40" t="s">
        <v>101</v>
      </c>
      <c r="C40" t="s">
        <v>51</v>
      </c>
      <c r="D40" s="57"/>
      <c r="E40" s="57"/>
      <c r="F40" s="57">
        <f>ВідомостіПроБюджет[[#This Row],[Прогнозовані витрати]]-ВідомостіПроБюджет[[#This Row],[Фактичні витрати]]</f>
        <v>0</v>
      </c>
      <c r="G40" s="57">
        <f>ВідомостіПроБюджет[[#This Row],[Фактичні витрати]]</f>
        <v>0</v>
      </c>
    </row>
    <row r="41" spans="2:7" ht="16.5" customHeight="1" x14ac:dyDescent="0.25">
      <c r="B41" t="s">
        <v>102</v>
      </c>
      <c r="C41" t="s">
        <v>52</v>
      </c>
      <c r="D41" s="57">
        <v>150</v>
      </c>
      <c r="E41" s="57">
        <v>140</v>
      </c>
      <c r="F41" s="57">
        <f>ВідомостіПроБюджет[[#This Row],[Прогнозовані витрати]]-ВідомостіПроБюджет[[#This Row],[Фактичні витрати]]</f>
        <v>10</v>
      </c>
      <c r="G41" s="57">
        <f>ВідомостіПроБюджет[[#This Row],[Фактичні витрати]]</f>
        <v>140</v>
      </c>
    </row>
    <row r="42" spans="2:7" ht="16.5" customHeight="1" x14ac:dyDescent="0.25">
      <c r="B42" t="s">
        <v>103</v>
      </c>
      <c r="C42" t="s">
        <v>52</v>
      </c>
      <c r="D42" s="57"/>
      <c r="E42" s="57"/>
      <c r="F42" s="57">
        <f>ВідомостіПроБюджет[[#This Row],[Прогнозовані витрати]]-ВідомостіПроБюджет[[#This Row],[Фактичні витрати]]</f>
        <v>0</v>
      </c>
      <c r="G42" s="57">
        <f>ВідомостіПроБюджет[[#This Row],[Фактичні витрати]]</f>
        <v>0</v>
      </c>
    </row>
    <row r="43" spans="2:7" ht="16.5" customHeight="1" x14ac:dyDescent="0.25">
      <c r="B43" t="s">
        <v>104</v>
      </c>
      <c r="C43" t="s">
        <v>52</v>
      </c>
      <c r="D43" s="57"/>
      <c r="E43" s="57"/>
      <c r="F43" s="57">
        <f>ВідомостіПроБюджет[[#This Row],[Прогнозовані витрати]]-ВідомостіПроБюджет[[#This Row],[Фактичні витрати]]</f>
        <v>0</v>
      </c>
      <c r="G43" s="57">
        <f>ВідомостіПроБюджет[[#This Row],[Фактичні витрати]]</f>
        <v>0</v>
      </c>
    </row>
    <row r="44" spans="2:7" ht="16.5" customHeight="1" x14ac:dyDescent="0.25">
      <c r="B44" t="s">
        <v>105</v>
      </c>
      <c r="C44" t="s">
        <v>52</v>
      </c>
      <c r="D44" s="57"/>
      <c r="E44" s="57"/>
      <c r="F44" s="57">
        <f>ВідомостіПроБюджет[[#This Row],[Прогнозовані витрати]]-ВідомостіПроБюджет[[#This Row],[Фактичні витрати]]</f>
        <v>0</v>
      </c>
      <c r="G44" s="57">
        <f>ВідомостіПроБюджет[[#This Row],[Фактичні витрати]]</f>
        <v>0</v>
      </c>
    </row>
    <row r="45" spans="2:7" ht="16.5" customHeight="1" x14ac:dyDescent="0.25">
      <c r="B45" t="s">
        <v>65</v>
      </c>
      <c r="C45" t="s">
        <v>52</v>
      </c>
      <c r="D45" s="57"/>
      <c r="E45" s="57"/>
      <c r="F45" s="57">
        <f>ВідомостіПроБюджет[[#This Row],[Прогнозовані витрати]]-ВідомостіПроБюджет[[#This Row],[Фактичні витрати]]</f>
        <v>0</v>
      </c>
      <c r="G45" s="57">
        <f>ВідомостіПроБюджет[[#This Row],[Фактичні витрати]]</f>
        <v>0</v>
      </c>
    </row>
    <row r="46" spans="2:7" ht="16.5" customHeight="1" x14ac:dyDescent="0.25">
      <c r="B46" t="s">
        <v>47</v>
      </c>
      <c r="C46" t="s">
        <v>53</v>
      </c>
      <c r="D46" s="57">
        <v>150</v>
      </c>
      <c r="E46" s="57">
        <v>75</v>
      </c>
      <c r="F46" s="57">
        <f>ВідомостіПроБюджет[[#This Row],[Прогнозовані витрати]]-ВідомостіПроБюджет[[#This Row],[Фактичні витрати]]</f>
        <v>75</v>
      </c>
      <c r="G46" s="57">
        <f>ВідомостіПроБюджет[[#This Row],[Фактичні витрати]]</f>
        <v>75</v>
      </c>
    </row>
    <row r="47" spans="2:7" ht="16.5" customHeight="1" x14ac:dyDescent="0.25">
      <c r="B47" t="s">
        <v>106</v>
      </c>
      <c r="C47" t="s">
        <v>53</v>
      </c>
      <c r="D47" s="57">
        <v>20</v>
      </c>
      <c r="E47" s="57">
        <v>25</v>
      </c>
      <c r="F47" s="57">
        <f>ВідомостіПроБюджет[[#This Row],[Прогнозовані витрати]]-ВідомостіПроБюджет[[#This Row],[Фактичні витрати]]</f>
        <v>-5</v>
      </c>
      <c r="G47" s="57">
        <f>ВідомостіПроБюджет[[#This Row],[Фактичні витрати]]</f>
        <v>25</v>
      </c>
    </row>
    <row r="48" spans="2:7" ht="16.5" customHeight="1" x14ac:dyDescent="0.25">
      <c r="B48" t="s">
        <v>65</v>
      </c>
      <c r="C48" t="s">
        <v>53</v>
      </c>
      <c r="D48" s="57"/>
      <c r="E48" s="57"/>
      <c r="F48" s="57">
        <f>ВідомостіПроБюджет[[#This Row],[Прогнозовані витрати]]-ВідомостіПроБюджет[[#This Row],[Фактичні витрати]]</f>
        <v>0</v>
      </c>
      <c r="G48" s="57">
        <f>ВідомостіПроБюджет[[#This Row],[Фактичні витрати]]</f>
        <v>0</v>
      </c>
    </row>
    <row r="49" spans="2:7" ht="16.5" customHeight="1" x14ac:dyDescent="0.25">
      <c r="B49" t="s">
        <v>107</v>
      </c>
      <c r="C49" t="s">
        <v>53</v>
      </c>
      <c r="D49" s="57"/>
      <c r="E49" s="57"/>
      <c r="F49" s="57">
        <f>ВідомостіПроБюджет[[#This Row],[Прогнозовані витрати]]-ВідомостіПроБюджет[[#This Row],[Фактичні витрати]]</f>
        <v>0</v>
      </c>
      <c r="G49" s="57">
        <f>ВідомостіПроБюджет[[#This Row],[Фактичні витрати]]</f>
        <v>0</v>
      </c>
    </row>
    <row r="50" spans="2:7" ht="16.5" customHeight="1" x14ac:dyDescent="0.25">
      <c r="B50" t="s">
        <v>108</v>
      </c>
      <c r="C50" t="s">
        <v>54</v>
      </c>
      <c r="D50" s="57">
        <v>200</v>
      </c>
      <c r="E50" s="57">
        <v>200</v>
      </c>
      <c r="F50" s="57">
        <f>ВідомостіПроБюджет[[#This Row],[Прогнозовані витрати]]-ВідомостіПроБюджет[[#This Row],[Фактичні витрати]]</f>
        <v>0</v>
      </c>
      <c r="G50" s="57">
        <f>ВідомостіПроБюджет[[#This Row],[Фактичні витрати]]</f>
        <v>200</v>
      </c>
    </row>
    <row r="51" spans="2:7" ht="16.5" customHeight="1" x14ac:dyDescent="0.25">
      <c r="B51" t="s">
        <v>109</v>
      </c>
      <c r="C51" t="s">
        <v>54</v>
      </c>
      <c r="D51" s="57"/>
      <c r="E51" s="57"/>
      <c r="F51" s="57">
        <f>ВідомостіПроБюджет[[#This Row],[Прогнозовані витрати]]-ВідомостіПроБюджет[[#This Row],[Фактичні витрати]]</f>
        <v>0</v>
      </c>
      <c r="G51" s="57">
        <f>ВідомостіПроБюджет[[#This Row],[Фактичні витрати]]</f>
        <v>0</v>
      </c>
    </row>
    <row r="52" spans="2:7" ht="16.5" customHeight="1" x14ac:dyDescent="0.25">
      <c r="B52" t="s">
        <v>110</v>
      </c>
      <c r="C52" t="s">
        <v>55</v>
      </c>
      <c r="D52" s="57">
        <v>300</v>
      </c>
      <c r="E52" s="57">
        <v>300</v>
      </c>
      <c r="F52" s="57">
        <f>ВідомостіПроБюджет[[#This Row],[Прогнозовані витрати]]-ВідомостіПроБюджет[[#This Row],[Фактичні витрати]]</f>
        <v>0</v>
      </c>
      <c r="G52" s="57">
        <f>ВідомостіПроБюджет[[#This Row],[Фактичні витрати]]</f>
        <v>300</v>
      </c>
    </row>
    <row r="53" spans="2:7" ht="16.5" customHeight="1" x14ac:dyDescent="0.25">
      <c r="B53" t="s">
        <v>111</v>
      </c>
      <c r="C53" t="s">
        <v>55</v>
      </c>
      <c r="D53" s="57"/>
      <c r="E53" s="57"/>
      <c r="F53" s="57">
        <f>ВідомостіПроБюджет[[#This Row],[Прогнозовані витрати]]-ВідомостіПроБюджет[[#This Row],[Фактичні витрати]]</f>
        <v>0</v>
      </c>
      <c r="G53" s="57">
        <f>ВідомостіПроБюджет[[#This Row],[Фактичні витрати]]</f>
        <v>0</v>
      </c>
    </row>
    <row r="54" spans="2:7" ht="16.5" customHeight="1" x14ac:dyDescent="0.25">
      <c r="B54" t="s">
        <v>112</v>
      </c>
      <c r="C54" t="s">
        <v>55</v>
      </c>
      <c r="D54" s="57"/>
      <c r="E54" s="57"/>
      <c r="F54" s="57">
        <f>ВідомостіПроБюджет[[#This Row],[Прогнозовані витрати]]-ВідомостіПроБюджет[[#This Row],[Фактичні витрати]]</f>
        <v>0</v>
      </c>
      <c r="G54" s="57">
        <f>ВідомостіПроБюджет[[#This Row],[Фактичні витрати]]</f>
        <v>0</v>
      </c>
    </row>
    <row r="55" spans="2:7" ht="16.5" customHeight="1" x14ac:dyDescent="0.25">
      <c r="B55" t="s">
        <v>113</v>
      </c>
      <c r="C55" t="s">
        <v>56</v>
      </c>
      <c r="D55" s="57">
        <v>100</v>
      </c>
      <c r="E55" s="57">
        <v>150</v>
      </c>
      <c r="F55" s="57">
        <f>ВідомостіПроБюджет[[#This Row],[Прогнозовані витрати]]-ВідомостіПроБюджет[[#This Row],[Фактичні витрати]]</f>
        <v>-50</v>
      </c>
      <c r="G55" s="57">
        <f>ВідомостіПроБюджет[[#This Row],[Фактичні витрати]]</f>
        <v>150</v>
      </c>
    </row>
    <row r="56" spans="2:7" ht="16.5" customHeight="1" x14ac:dyDescent="0.25">
      <c r="B56" t="s">
        <v>114</v>
      </c>
      <c r="C56" t="s">
        <v>56</v>
      </c>
      <c r="D56" s="57">
        <v>450</v>
      </c>
      <c r="E56" s="57">
        <v>400</v>
      </c>
      <c r="F56" s="57">
        <f>ВідомостіПроБюджет[[#This Row],[Прогнозовані витрати]]-ВідомостіПроБюджет[[#This Row],[Фактичні витрати]]</f>
        <v>50</v>
      </c>
      <c r="G56" s="57">
        <f>ВідомостіПроБюджет[[#This Row],[Фактичні витрати]]</f>
        <v>400</v>
      </c>
    </row>
    <row r="57" spans="2:7" ht="16.5" customHeight="1" x14ac:dyDescent="0.25">
      <c r="B57" t="s">
        <v>50</v>
      </c>
      <c r="C57" t="s">
        <v>56</v>
      </c>
      <c r="D57" s="57">
        <v>300</v>
      </c>
      <c r="E57" s="57">
        <v>300</v>
      </c>
      <c r="F57" s="57">
        <f>ВідомостіПроБюджет[[#This Row],[Прогнозовані витрати]]-ВідомостіПроБюджет[[#This Row],[Фактичні витрати]]</f>
        <v>0</v>
      </c>
      <c r="G57" s="57">
        <f>ВідомостіПроБюджет[[#This Row],[Фактичні витрати]]</f>
        <v>300</v>
      </c>
    </row>
    <row r="58" spans="2:7" ht="16.5" customHeight="1" x14ac:dyDescent="0.25">
      <c r="B58" t="s">
        <v>115</v>
      </c>
      <c r="C58" t="s">
        <v>56</v>
      </c>
      <c r="D58" s="57">
        <v>25</v>
      </c>
      <c r="E58" s="57">
        <v>25</v>
      </c>
      <c r="F58" s="57">
        <f>ВідомостіПроБюджет[[#This Row],[Прогнозовані витрати]]-ВідомостіПроБюджет[[#This Row],[Фактичні витрати]]</f>
        <v>0</v>
      </c>
      <c r="G58" s="57">
        <f>ВідомостіПроБюджет[[#This Row],[Фактичні витрати]]</f>
        <v>25</v>
      </c>
    </row>
    <row r="59" spans="2:7" ht="16.5" customHeight="1" x14ac:dyDescent="0.25">
      <c r="B59" t="s">
        <v>85</v>
      </c>
      <c r="C59" t="s">
        <v>56</v>
      </c>
      <c r="D59" s="57">
        <v>100</v>
      </c>
      <c r="E59" s="57">
        <v>50</v>
      </c>
      <c r="F59" s="57">
        <f>ВідомостіПроБюджет[[#This Row],[Прогнозовані витрати]]-ВідомостіПроБюджет[[#This Row],[Фактичні витрати]]</f>
        <v>50</v>
      </c>
      <c r="G59" s="57">
        <f>ВідомостіПроБюджет[[#This Row],[Фактичні витрати]]</f>
        <v>50</v>
      </c>
    </row>
    <row r="60" spans="2:7" ht="16.5" customHeight="1" x14ac:dyDescent="0.25">
      <c r="B60" t="s">
        <v>116</v>
      </c>
      <c r="C60" t="s">
        <v>56</v>
      </c>
      <c r="D60" s="57"/>
      <c r="E60" s="57"/>
      <c r="F60" s="57">
        <f>ВідомостіПроБюджет[[#This Row],[Прогнозовані витрати]]-ВідомостіПроБюджет[[#This Row],[Фактичні витрати]]</f>
        <v>0</v>
      </c>
      <c r="G60" s="57">
        <f>ВідомостіПроБюджет[[#This Row],[Фактичні витрати]]</f>
        <v>0</v>
      </c>
    </row>
    <row r="61" spans="2:7" ht="16.5" customHeight="1" thickBot="1" x14ac:dyDescent="0.3">
      <c r="B61" t="s">
        <v>117</v>
      </c>
      <c r="C61" t="s">
        <v>56</v>
      </c>
      <c r="D61" s="57">
        <v>450</v>
      </c>
      <c r="E61" s="57">
        <v>450</v>
      </c>
      <c r="F61" s="57">
        <f>ВідомостіПроБюджет[[#This Row],[Прогнозовані витрати]]-ВідомостіПроБюджет[[#This Row],[Фактичні витрати]]</f>
        <v>0</v>
      </c>
      <c r="G61" s="57">
        <f>ВідомостіПроБюджет[[#This Row],[Фактичні витрати]]</f>
        <v>450</v>
      </c>
    </row>
    <row r="62" spans="2:7" ht="16.5" customHeight="1" thickTop="1" x14ac:dyDescent="0.25">
      <c r="B62" s="43" t="s">
        <v>126</v>
      </c>
      <c r="C62" s="43"/>
      <c r="D62" s="64">
        <f>SUBTOTAL(109,ВідомостіПроБюджет[Прогнозовані витрати])</f>
        <v>7915</v>
      </c>
      <c r="E62" s="64">
        <f>SUBTOTAL(109,ВідомостіПроБюджет[Фактичні витрати])</f>
        <v>7860</v>
      </c>
      <c r="F62" s="64">
        <f>SUBTOTAL(109,ВідомостіПроБюджет[Різниця])</f>
        <v>55</v>
      </c>
      <c r="G62" s="64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mergeCells count="2">
    <mergeCell ref="B1:E1"/>
    <mergeCell ref="F1:G1"/>
  </mergeCells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591" priority="15">
      <formula>F3&lt;0</formula>
    </cfRule>
  </conditionalFormatting>
  <dataValidations count="1">
    <dataValidation type="list" allowBlank="1" showInputMessage="1" showErrorMessage="1" errorTitle="Неприпустимі дані" error="Щоб додати нові категорії до цього списку, введіть інші пункти в стовпець підстановки категорій бюджету на цьому аркуші (списки підстановки)." sqref="C4:C61 C3" xr:uid="{00000000-0002-0000-0100-000000000000}">
      <formula1>КатегоріяБюджету</formula1>
    </dataValidation>
  </dataValidations>
  <hyperlinks>
    <hyperlink ref="F1:G1" location="'Звіт про місячний бюджет'!A1" tooltip="Клацніть, щоб перейти на аркуш &quot;Звіт про місячний бюджет&quot;." display="Monthly Budget Report" xr:uid="{E3F8C65C-F3ED-4591-8287-EA567EF294A5}"/>
  </hyperlinks>
  <pageMargins left="0.7" right="0.7" top="0.75" bottom="0.75" header="0.3" footer="0.3"/>
  <pageSetup paperSize="9" fitToHeight="0" orientation="portrait" horizontalDpi="200" verticalDpi="200" r:id="rId1"/>
  <ignoredErrors>
    <ignoredError sqref="F4:G5 F37:G40 F42:G45 F48:G54 F60:G60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E15"/>
  <sheetViews>
    <sheetView showGridLines="0" workbookViewId="0"/>
  </sheetViews>
  <sheetFormatPr defaultRowHeight="13.5" x14ac:dyDescent="0.25"/>
  <cols>
    <col min="1" max="1" width="2.625" style="31" customWidth="1"/>
    <col min="2" max="2" width="27.375" customWidth="1"/>
    <col min="3" max="3" width="13.625" customWidth="1"/>
    <col min="4" max="4" width="4.625" customWidth="1"/>
    <col min="5" max="5" width="46.25" customWidth="1"/>
    <col min="6" max="6" width="2.625" customWidth="1"/>
  </cols>
  <sheetData>
    <row r="1" spans="1:5" ht="23.25" customHeight="1" x14ac:dyDescent="0.25">
      <c r="A1" s="31" t="s">
        <v>122</v>
      </c>
      <c r="B1" s="17" t="s">
        <v>123</v>
      </c>
      <c r="E1" s="17" t="s">
        <v>124</v>
      </c>
    </row>
    <row r="2" spans="1:5" ht="13.5" customHeight="1" x14ac:dyDescent="0.25">
      <c r="B2" s="61" t="s">
        <v>44</v>
      </c>
      <c r="C2" s="62" t="s">
        <v>41</v>
      </c>
      <c r="E2" s="2" t="s">
        <v>125</v>
      </c>
    </row>
    <row r="3" spans="1:5" ht="16.5" customHeight="1" x14ac:dyDescent="0.25">
      <c r="B3" s="1" t="s">
        <v>45</v>
      </c>
      <c r="C3" s="57">
        <v>140</v>
      </c>
      <c r="E3" t="s">
        <v>45</v>
      </c>
    </row>
    <row r="4" spans="1:5" ht="16.5" customHeight="1" x14ac:dyDescent="0.25">
      <c r="B4" s="1" t="s">
        <v>46</v>
      </c>
      <c r="C4" s="57">
        <v>358</v>
      </c>
      <c r="E4" t="s">
        <v>46</v>
      </c>
    </row>
    <row r="5" spans="1:5" ht="16.5" customHeight="1" x14ac:dyDescent="0.25">
      <c r="B5" s="1" t="s">
        <v>47</v>
      </c>
      <c r="C5" s="57">
        <v>1320</v>
      </c>
      <c r="E5" t="s">
        <v>47</v>
      </c>
    </row>
    <row r="6" spans="1:5" ht="16.5" customHeight="1" x14ac:dyDescent="0.25">
      <c r="B6" s="1" t="s">
        <v>48</v>
      </c>
      <c r="C6" s="57">
        <v>125</v>
      </c>
      <c r="E6" t="s">
        <v>48</v>
      </c>
    </row>
    <row r="7" spans="1:5" ht="16.5" customHeight="1" x14ac:dyDescent="0.25">
      <c r="B7" s="1" t="s">
        <v>49</v>
      </c>
      <c r="C7" s="57">
        <v>2702</v>
      </c>
      <c r="E7" t="s">
        <v>49</v>
      </c>
    </row>
    <row r="8" spans="1:5" ht="16.5" customHeight="1" x14ac:dyDescent="0.25">
      <c r="B8" s="1" t="s">
        <v>50</v>
      </c>
      <c r="C8" s="57">
        <v>900</v>
      </c>
      <c r="E8" t="s">
        <v>50</v>
      </c>
    </row>
    <row r="9" spans="1:5" ht="16.5" customHeight="1" x14ac:dyDescent="0.25">
      <c r="B9" s="1" t="s">
        <v>51</v>
      </c>
      <c r="C9" s="57">
        <v>200</v>
      </c>
      <c r="E9" t="s">
        <v>51</v>
      </c>
    </row>
    <row r="10" spans="1:5" ht="16.5" customHeight="1" x14ac:dyDescent="0.25">
      <c r="B10" s="1" t="s">
        <v>52</v>
      </c>
      <c r="C10" s="57">
        <v>140</v>
      </c>
      <c r="E10" t="s">
        <v>52</v>
      </c>
    </row>
    <row r="11" spans="1:5" ht="16.5" customHeight="1" x14ac:dyDescent="0.25">
      <c r="B11" s="1" t="s">
        <v>53</v>
      </c>
      <c r="C11" s="57">
        <v>100</v>
      </c>
      <c r="E11" t="s">
        <v>53</v>
      </c>
    </row>
    <row r="12" spans="1:5" ht="16.5" customHeight="1" x14ac:dyDescent="0.25">
      <c r="B12" s="1" t="s">
        <v>54</v>
      </c>
      <c r="C12" s="57">
        <v>200</v>
      </c>
      <c r="E12" t="s">
        <v>54</v>
      </c>
    </row>
    <row r="13" spans="1:5" ht="16.5" customHeight="1" x14ac:dyDescent="0.25">
      <c r="B13" s="1" t="s">
        <v>55</v>
      </c>
      <c r="C13" s="57">
        <v>300</v>
      </c>
      <c r="E13" t="s">
        <v>55</v>
      </c>
    </row>
    <row r="14" spans="1:5" ht="16.5" customHeight="1" x14ac:dyDescent="0.25">
      <c r="B14" s="1" t="s">
        <v>56</v>
      </c>
      <c r="C14" s="57">
        <v>1375</v>
      </c>
      <c r="E14" t="s">
        <v>56</v>
      </c>
    </row>
    <row r="15" spans="1:5" ht="16.5" customHeight="1" x14ac:dyDescent="0.25">
      <c r="B15" s="29" t="s">
        <v>57</v>
      </c>
      <c r="C15" s="63">
        <v>7860</v>
      </c>
    </row>
  </sheetData>
  <pageMargins left="0.7" right="0.7" top="0.75" bottom="0.75" header="0.3" footer="0.3"/>
  <pageSetup paperSize="9" orientation="portrait" verticalDpi="4294967295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Початок</vt:lpstr>
      <vt:lpstr>Звіт про місячний бюджет</vt:lpstr>
      <vt:lpstr>Місячні витрати</vt:lpstr>
      <vt:lpstr>Додаткові дані</vt:lpstr>
      <vt:lpstr>'Звіт про місячний бюджет'!Заголовки_для_друку</vt:lpstr>
      <vt:lpstr>'Місячні витрати'!Заголовки_для_друку</vt:lpstr>
      <vt:lpstr>КатегоріяБюджету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2018-05-30T11:27:41Z</dcterms:created>
  <dcterms:modified xsi:type="dcterms:W3CDTF">2019-02-14T09:14:04Z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