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00" windowHeight="16110" tabRatio="685" xr2:uid="{00000000-000D-0000-FFFF-FFFF00000000}"/>
  </bookViews>
  <sheets>
    <sheet name="Algus" sheetId="6" r:id="rId1"/>
    <sheet name="Kuueelarve aruanne" sheetId="4" r:id="rId2"/>
    <sheet name="Kuuväljaminekud" sheetId="1" r:id="rId3"/>
    <sheet name="Lisaandmed" sheetId="5" r:id="rId4"/>
  </sheets>
  <definedNames>
    <definedName name="Eelarvekategooria">Eelarve_kategooria_otsing[Eelarve Kategooria otsing]</definedName>
    <definedName name="_xlnm.Print_Titles" localSheetId="1">'Kuueelarve aruanne'!$K:$K,'Kuueelarve aruanne'!$10:$10</definedName>
    <definedName name="_xlnm.Print_Titles" localSheetId="2">Kuuväljaminekud!$2:$2</definedName>
    <definedName name="Slicer_Kategooria">#N/A</definedName>
  </definedNames>
  <calcPr calcId="191029"/>
  <pivotCaches>
    <pivotCache cacheId="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s="1"/>
  <c r="D11" i="4"/>
  <c r="G4" i="4" s="1"/>
  <c r="G5" i="4" l="1"/>
  <c r="F62" i="1"/>
</calcChain>
</file>

<file path=xl/sharedStrings.xml><?xml version="1.0" encoding="utf-8"?>
<sst xmlns="http://schemas.openxmlformats.org/spreadsheetml/2006/main" count="230" uniqueCount="131">
  <si>
    <t>TEAVE SELLE MALLI KOHTA</t>
  </si>
  <si>
    <t>Selle töövihiku abil saate jälgida oma väljaminekuid ja koostada pere-eelarve.</t>
  </si>
  <si>
    <t>Sisestage töölehele Kuueelarve aruanne erinevatest allikatest saadav prognoositud ja tegelik sissetulek ning töölehele Kuuväljaminekud erinevates kategooriates kulutatud prognoositud ning tegelikud summad.</t>
  </si>
  <si>
    <t>Märkus. </t>
  </si>
  <si>
    <t>Tabelite kohta lisateabe saamiseks vajutage tabelis tõstuklahvi (SHIFT) ja seejärel klahvi F10, valige TABELI suvand ja seejärel käsk ASETEKST. PivotTable-liigendtabelite puhul vajutage tabelis tõstuklahvi (Shift) ja seejärel klahvi F10, valige PIVOTTABLE-LIIGENDTABELI SUVANDID ja seejärel valige vahekaart ASETEKST.</t>
  </si>
  <si>
    <t>Paremal asuvas lahtris kuvatakse saldo silt. PivotTable-liigendtabeli tükeldid tabeliandmete filtreerimise on lahtrivahemikus J2–N6. Mitme kategooria valimiseks hoidke all juhtklahvi (Ctrl).</t>
  </si>
  <si>
    <t>Paremal asuvas lahtris kuvatakse silt Prognoositud saldo. Prognoositud saldo arvutatakse lahtris G3 automaatselt.</t>
  </si>
  <si>
    <t>Paremal asuvas lahtris kuvatakse silt tegelik saldo. Tegelik saldo arvutatakse lahtris G4 automaatselt.</t>
  </si>
  <si>
    <t>Paremal asuvas lahtris kuvatakse silt Erinevus. Erinevus arvutatakse lahtris G5 automaatselt. Järgmine juhis on toodud lahtris A7.</t>
  </si>
  <si>
    <t>Paremal asuvas lahtris on silt Sissetulekud, lahtris F7 silt Kulud ja lahtris J7 näpunäide jaotise Eelarve kokkuvõte kohta.</t>
  </si>
  <si>
    <t>Silt Tegelik sissetulek on parempoolses lahtris ning silt Tegelikud kulud lahtris F8. Sisestage Sissetulek 1 lahtrisse D8. Tegelikud kulud arvutatakse automaatselt lahtris G8.</t>
  </si>
  <si>
    <t>Sisestage Sissetulek 2 lahtrisse D9. Pilt on lahtris J9. PivotTable-liigendtabel algab lahtris K9. PivotTable-liigendtabeli värskendamiseks valige menüüs Analüüs käsk Värskenda.</t>
  </si>
  <si>
    <t>Sisestage lahtrisse D10 Lisasissetulek.</t>
  </si>
  <si>
    <t>Lahtris C11 on silt Kogutulu ja kogutulu arvutatakse automaatselt lahtris D11. Järgmised juhised on toodud lahtris A13.</t>
  </si>
  <si>
    <t>Silt Prognoositavad sissetulekud on parempoolses lahtris ning silt Prognoositavad kulud lahtris F13. Prognoositavad kulud arvutatakse automaatselt lahtris G13.</t>
  </si>
  <si>
    <t>Sisestage Prognoositud sissetulek 1 lahtrisse D14.</t>
  </si>
  <si>
    <t>Sisestage Prognoositud sissetulek 2 lahtrisse D15.</t>
  </si>
  <si>
    <t>Sisestage lahtrisse D16 Lisasissetulek.</t>
  </si>
  <si>
    <t>Lahtris C17 on silt Kogutulu ja kogutulu arvutatakse automaatselt lahtris D17. Järgmine juhis on lahtris A20.</t>
  </si>
  <si>
    <t>Paremal asuvas lahtris on sektordiagramm, kus on kulud protsentuaalselt kategooria järgi kuvatud.</t>
  </si>
  <si>
    <t>Eelarve ülevaade</t>
  </si>
  <si>
    <t>Saldo</t>
  </si>
  <si>
    <t>Prognoositud saldo</t>
  </si>
  <si>
    <t xml:space="preserve">Tegelik saldo </t>
  </si>
  <si>
    <t>Erinevus</t>
  </si>
  <si>
    <t>Sissetulekud</t>
  </si>
  <si>
    <t>TEGELIK</t>
  </si>
  <si>
    <t>PROGNOOSITAV</t>
  </si>
  <si>
    <t>Selles lahtris on sektordiagramm, kus on kulud protsentuaalselt kategooria järgi kuvatud.</t>
  </si>
  <si>
    <t>(Prognoositud miinus kulud)</t>
  </si>
  <si>
    <t>(Tegelik miinus kulud)</t>
  </si>
  <si>
    <t>(Tegelik miinus prognoositud)</t>
  </si>
  <si>
    <t>Sissetulek 1</t>
  </si>
  <si>
    <t>Sissetulek 2</t>
  </si>
  <si>
    <t>Lisasissetulek</t>
  </si>
  <si>
    <t>Kogutulu</t>
  </si>
  <si>
    <t>Kuuväljaminekud</t>
  </si>
  <si>
    <t>Kulud</t>
  </si>
  <si>
    <t>Eelarve kokkuvõte</t>
  </si>
  <si>
    <t>Selles lahtris on kategooriatükeldi, mille abil saab valitud kategooria alusel filtreerida allolevat PivotTable-liigendtabelit.</t>
  </si>
  <si>
    <t>Selles lahtris kuvatakse pilt.</t>
  </si>
  <si>
    <t>Kategooria</t>
  </si>
  <si>
    <t>Lapsed</t>
  </si>
  <si>
    <t>Meelelahutus</t>
  </si>
  <si>
    <t>Söök</t>
  </si>
  <si>
    <t>Kingitused ja heategevus</t>
  </si>
  <si>
    <t>Eluase</t>
  </si>
  <si>
    <t>Kindlustus</t>
  </si>
  <si>
    <t>Laenud</t>
  </si>
  <si>
    <t>Isiklik hooldus</t>
  </si>
  <si>
    <t>Lemmikloomad</t>
  </si>
  <si>
    <t>Säästud või investeeringud</t>
  </si>
  <si>
    <t>Maksud</t>
  </si>
  <si>
    <t>Transport</t>
  </si>
  <si>
    <t xml:space="preserve">Prognoositavad kulud </t>
  </si>
  <si>
    <t>Selles lahtris on roheline nisu vars.</t>
  </si>
  <si>
    <t xml:space="preserve">Tegelik kulu </t>
  </si>
  <si>
    <t xml:space="preserve">Erinevus </t>
  </si>
  <si>
    <t>Sellel töölehel saate arvutada oma kuuväljaminekud. Paremal asuvas lahtris on selle töölehe pealkiri. Töölehele Kuueelarve aruanne liikumiseks valige lahter F1.</t>
  </si>
  <si>
    <t xml:space="preserve"> Sisestage teave parempoolsest lahtrist algavasse tabelisse Eelarve üksikasjad.</t>
  </si>
  <si>
    <t>Kirjeldus</t>
  </si>
  <si>
    <t>Õppekavavälised tegevused</t>
  </si>
  <si>
    <t>Meditsiinitarbed</t>
  </si>
  <si>
    <t>Koolitarbed</t>
  </si>
  <si>
    <t>Õppemaks</t>
  </si>
  <si>
    <t>Kontserdid</t>
  </si>
  <si>
    <t>Teater</t>
  </si>
  <si>
    <t>Kino</t>
  </si>
  <si>
    <t>Muusika (CD-d, allalaadimised jne)</t>
  </si>
  <si>
    <t>Spordiüritused</t>
  </si>
  <si>
    <t>Video/DVD (ost)</t>
  </si>
  <si>
    <t>Video/DVD (laenutus)</t>
  </si>
  <si>
    <t>Väljas söömine</t>
  </si>
  <si>
    <t>Toiduained</t>
  </si>
  <si>
    <t>Heategevus 1</t>
  </si>
  <si>
    <t>Heategevus 2</t>
  </si>
  <si>
    <t>Kingitus 1</t>
  </si>
  <si>
    <t>Kingitus 2</t>
  </si>
  <si>
    <t>Televisioon</t>
  </si>
  <si>
    <t>Elekter</t>
  </si>
  <si>
    <t>Bensiin</t>
  </si>
  <si>
    <t>Kodukoristusteenused</t>
  </si>
  <si>
    <t>Hooldamine</t>
  </si>
  <si>
    <t>Eluasemelaen või rent</t>
  </si>
  <si>
    <t>Maagaas/nafta</t>
  </si>
  <si>
    <t>Võrgu/Interneti-teenused</t>
  </si>
  <si>
    <t>Telefon (mobiilside)</t>
  </si>
  <si>
    <t>Telefon (kodu)</t>
  </si>
  <si>
    <t>Tarbeesemed</t>
  </si>
  <si>
    <t>Prügivedu ja ringlussevõtt</t>
  </si>
  <si>
    <t>Vesi- ja kanalisatsioon</t>
  </si>
  <si>
    <t>Tervisekindlustus</t>
  </si>
  <si>
    <t>Kodukindlustus</t>
  </si>
  <si>
    <t>Elukindlustus</t>
  </si>
  <si>
    <t>Krediitkaart 1</t>
  </si>
  <si>
    <t>Krediitkaart 2</t>
  </si>
  <si>
    <t>Krediitkaart 3</t>
  </si>
  <si>
    <t>Isiklik laen</t>
  </si>
  <si>
    <t>Õppelaen</t>
  </si>
  <si>
    <t>Riided</t>
  </si>
  <si>
    <t>Keemiline puhastus</t>
  </si>
  <si>
    <t>Juuksed ja küüned</t>
  </si>
  <si>
    <t>Spordiklubi</t>
  </si>
  <si>
    <t>Hoolitsus</t>
  </si>
  <si>
    <t>Mänguasjad</t>
  </si>
  <si>
    <t>Investeerimiskonto</t>
  </si>
  <si>
    <t>Pensionikonto</t>
  </si>
  <si>
    <t>Riiklikud maksud</t>
  </si>
  <si>
    <t>Kohalikud maksud</t>
  </si>
  <si>
    <t>Maakonna maksud</t>
  </si>
  <si>
    <t>Bussi- ja taksosõiduraha</t>
  </si>
  <si>
    <t>Kütus</t>
  </si>
  <si>
    <t xml:space="preserve">Autokool </t>
  </si>
  <si>
    <t>Parkimine</t>
  </si>
  <si>
    <t>Sõiduki makse</t>
  </si>
  <si>
    <t>Kokku</t>
  </si>
  <si>
    <t>Prognoositavad kulud</t>
  </si>
  <si>
    <t>Tegelik kulu</t>
  </si>
  <si>
    <t>Kuueelarve aruanne</t>
  </si>
  <si>
    <t>Tegeliku kulu ülevaade</t>
  </si>
  <si>
    <t>Diagrammi Eelarve ülevaade PivotTable-liigendtabel</t>
  </si>
  <si>
    <t>Kulu</t>
  </si>
  <si>
    <t>Eelarve üksikasjad kategooria otsinguloend</t>
  </si>
  <si>
    <t>Eelarve Kategooria otsing</t>
  </si>
  <si>
    <t>Üldkokkuvõte</t>
  </si>
  <si>
    <t>Prognoositud ja tegelik saldo ning erinevus arvutatakse automaatselt ning töölehel Kuueelarve aruanne värskendatakse diagrammid Eelarve kokkuvõte ja Eelarve ülevaade.</t>
  </si>
  <si>
    <t>Kategooriaid saate muuta või uue kategooria lisada töölehel Lisaandmed andmed.</t>
  </si>
  <si>
    <t>Täiendavad juhised on antud töölehe KUUEELARVE ARUANNE veerus A ning töölehtede KUUVÄLJAMINEKUD ja LISAANDMED lahtris A1. See tekst on tahtlikult peidetud. Teksti eemaldamiseks valige veerg A või lahter A1 ja seejärel käsk KUSTUTA. Teksti kuvamiseks valige veerg A või lahter A1 ja muutke seejärel fondi värvi.</t>
  </si>
  <si>
    <t>Sellel töölehel saate luua Kuueelarve aruanne. Selle töölehe pealkiri on parempoolses lahtris ning alapealkiri lahtris J1. Töölehele Kuuväljaminekud liikumiseks valige lahter F1. Muud töölehe kasutamise kohta käivad kasulikud juhised leiate selle veeru lahtritest.</t>
  </si>
  <si>
    <r>
      <t xml:space="preserve">Valige allpool PivotTable-liigendtabel ja seejärel valige menüüs Analüüs värskendamiseks käsk </t>
    </r>
    <r>
      <rPr>
        <b/>
        <i/>
        <sz val="10"/>
        <color theme="1"/>
        <rFont val="Franklin Gothic Book"/>
        <family val="2"/>
        <charset val="186"/>
        <scheme val="minor"/>
      </rPr>
      <t>Värskenda</t>
    </r>
    <r>
      <rPr>
        <i/>
        <sz val="10"/>
        <color theme="1"/>
        <rFont val="Franklin Gothic Book"/>
        <family val="2"/>
        <charset val="186"/>
        <scheme val="minor"/>
      </rPr>
      <t>.</t>
    </r>
  </si>
  <si>
    <t>Selle töölehe abil saate muuta töölehe Kuuväljaminekud tabeli Eelarve üksikasjad kategooria veeru ripploendit. Selleks muutke lahtrist E2 algavat Eelarve Kategooria otsing või sisestage sellesse uus kategooria. Lahtris B2 algab töölehe Kuueelarve aruanne diagrammiga Eelarve ülevaade lingitud PivotTable-liigendtabel.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</si>
</sst>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5" formatCode="#,##0\ &quot;€&quot;;\-#,##0\ &quot;€&quot;"/>
    <numFmt numFmtId="42" formatCode="_-* #,##0\ &quot;€&quot;_-;\-* #,##0\ &quot;€&quot;_-;_-* &quot;-&quot;\ &quot;€&quot;_-;_-@_-"/>
    <numFmt numFmtId="44" formatCode="_-* #,##0.00\ &quot;€&quot;_-;\-* #,##0.00\ &quot;€&quot;_-;_-* &quot;-&quot;??\ &quot;€&quot;_-;_-@_-"/>
    <numFmt numFmtId="164" formatCode="&quot;$&quot;#,##0_);[Red]\(&quot;$&quot;#,##0\)"/>
    <numFmt numFmtId="165" formatCode="_(* #,##0_);_(* \(#,##0\);_(* &quot;-&quot;_);_(@_)"/>
    <numFmt numFmtId="166" formatCode="_(* #,##0.00_);_(* \(#,##0.00\);_(* &quot;-&quot;??_);_(@_)"/>
  </numFmts>
  <fonts count="36" x14ac:knownFonts="1">
    <font>
      <sz val="10"/>
      <color theme="1"/>
      <name val="Franklin Gothic Book"/>
      <family val="2"/>
      <scheme val="minor"/>
    </font>
    <font>
      <sz val="11"/>
      <color theme="1"/>
      <name val="Franklin Gothic Book"/>
      <family val="2"/>
      <scheme val="minor"/>
    </font>
    <font>
      <sz val="11"/>
      <color theme="1"/>
      <name val="Franklin Gothic Book"/>
      <family val="2"/>
      <scheme val="minor"/>
    </font>
    <font>
      <b/>
      <sz val="18"/>
      <color theme="3"/>
      <name val="Cambria"/>
      <family val="2"/>
      <scheme val="major"/>
    </font>
    <font>
      <b/>
      <sz val="15"/>
      <color theme="3"/>
      <name val="Franklin Gothic Book"/>
      <family val="2"/>
      <scheme val="minor"/>
    </font>
    <font>
      <sz val="30"/>
      <color theme="3"/>
      <name val="Cambria"/>
      <family val="1"/>
      <scheme val="major"/>
    </font>
    <font>
      <b/>
      <sz val="18"/>
      <color theme="4"/>
      <name val="Cambria"/>
      <family val="1"/>
      <scheme val="major"/>
    </font>
    <font>
      <b/>
      <sz val="10"/>
      <color theme="3"/>
      <name val="Franklin Gothic Book"/>
      <family val="2"/>
      <scheme val="minor"/>
    </font>
    <font>
      <sz val="10"/>
      <color theme="1"/>
      <name val="Cambria"/>
      <family val="1"/>
      <scheme val="major"/>
    </font>
    <font>
      <i/>
      <sz val="10"/>
      <color theme="1"/>
      <name val="Franklin Gothic Book"/>
      <family val="2"/>
      <scheme val="minor"/>
    </font>
    <font>
      <u/>
      <sz val="10"/>
      <color theme="0"/>
      <name val="Franklin Gothic Book"/>
      <family val="2"/>
      <scheme val="minor"/>
    </font>
    <font>
      <sz val="10"/>
      <color theme="0"/>
      <name val="Franklin Gothic Book"/>
      <family val="2"/>
      <scheme val="minor"/>
    </font>
    <font>
      <b/>
      <sz val="13"/>
      <color theme="3"/>
      <name val="Franklin Gothic Book"/>
      <family val="2"/>
      <scheme val="minor"/>
    </font>
    <font>
      <b/>
      <sz val="11"/>
      <color theme="1"/>
      <name val="Franklin Gothic Book"/>
      <family val="2"/>
      <scheme val="minor"/>
    </font>
    <font>
      <b/>
      <sz val="18"/>
      <color theme="0"/>
      <name val="Cambria"/>
      <family val="1"/>
      <scheme val="major"/>
    </font>
    <font>
      <b/>
      <sz val="18"/>
      <color theme="4" tint="-0.499984740745262"/>
      <name val="Cambria"/>
      <family val="1"/>
      <scheme val="major"/>
    </font>
    <font>
      <b/>
      <sz val="10"/>
      <color theme="4" tint="-0.499984740745262"/>
      <name val="Franklin Gothic Book"/>
      <family val="2"/>
      <scheme val="minor"/>
    </font>
    <font>
      <sz val="10"/>
      <color theme="4" tint="-0.499984740745262"/>
      <name val="Franklin Gothic Book"/>
      <family val="2"/>
      <scheme val="minor"/>
    </font>
    <font>
      <sz val="12"/>
      <color theme="0"/>
      <name val="Cambria"/>
      <family val="1"/>
      <scheme val="major"/>
    </font>
    <font>
      <u/>
      <sz val="10"/>
      <color theme="11"/>
      <name val="Franklin Gothic Book"/>
      <family val="2"/>
      <scheme val="minor"/>
    </font>
    <font>
      <sz val="10"/>
      <color theme="1"/>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sz val="11"/>
      <color theme="0"/>
      <name val="Franklin Gothic Book"/>
      <family val="2"/>
      <scheme val="minor"/>
    </font>
    <font>
      <sz val="10"/>
      <color theme="1"/>
      <name val="Cambria"/>
      <scheme val="major"/>
    </font>
    <font>
      <i/>
      <sz val="10"/>
      <color theme="1"/>
      <name val="Franklin Gothic Book"/>
      <family val="2"/>
      <charset val="186"/>
      <scheme val="minor"/>
    </font>
    <font>
      <b/>
      <i/>
      <sz val="10"/>
      <color theme="1"/>
      <name val="Franklin Gothic Book"/>
      <family val="2"/>
      <charset val="186"/>
      <scheme val="minor"/>
    </font>
  </fonts>
  <fills count="3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4659260841701"/>
      </top>
      <bottom/>
      <diagonal/>
    </border>
    <border>
      <left/>
      <right/>
      <top/>
      <bottom style="thin">
        <color theme="0" tint="-0.24994659260841701"/>
      </bottom>
      <diagonal/>
    </border>
    <border>
      <left/>
      <right/>
      <top/>
      <bottom style="thick">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style="double">
        <color theme="4" tint="-0.499984740745262"/>
      </top>
      <bottom style="thin">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3" fillId="0" borderId="0" applyNumberFormat="0" applyFill="0" applyBorder="0" applyAlignment="0" applyProtection="0"/>
    <xf numFmtId="0" fontId="4" fillId="0" borderId="0" applyNumberFormat="0" applyFill="0" applyAlignment="0" applyProtection="0"/>
    <xf numFmtId="0" fontId="10" fillId="0" borderId="0" applyNumberFormat="0" applyFill="0" applyBorder="0" applyAlignment="0" applyProtection="0"/>
    <xf numFmtId="0" fontId="12" fillId="0" borderId="11" applyNumberFormat="0" applyFill="0" applyAlignment="0" applyProtection="0"/>
    <xf numFmtId="0" fontId="19" fillId="0" borderId="0" applyNumberForma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17" applyNumberFormat="0" applyFill="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18" applyNumberFormat="0" applyAlignment="0" applyProtection="0"/>
    <xf numFmtId="0" fontId="26" fillId="8" borderId="19" applyNumberFormat="0" applyAlignment="0" applyProtection="0"/>
    <xf numFmtId="0" fontId="27" fillId="8" borderId="18" applyNumberFormat="0" applyAlignment="0" applyProtection="0"/>
    <xf numFmtId="0" fontId="28" fillId="0" borderId="20" applyNumberFormat="0" applyFill="0" applyAlignment="0" applyProtection="0"/>
    <xf numFmtId="0" fontId="29" fillId="9" borderId="21" applyNumberFormat="0" applyAlignment="0" applyProtection="0"/>
    <xf numFmtId="0" fontId="30" fillId="0" borderId="0" applyNumberFormat="0" applyFill="0" applyBorder="0" applyAlignment="0" applyProtection="0"/>
    <xf numFmtId="0" fontId="20" fillId="10" borderId="22" applyNumberFormat="0" applyFont="0" applyAlignment="0" applyProtection="0"/>
    <xf numFmtId="0" fontId="31" fillId="0" borderId="0" applyNumberFormat="0" applyFill="0" applyBorder="0" applyAlignment="0" applyProtection="0"/>
    <xf numFmtId="0" fontId="13" fillId="0" borderId="23"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69">
    <xf numFmtId="0" fontId="0" fillId="0" borderId="0" xfId="0"/>
    <xf numFmtId="0" fontId="0" fillId="0" borderId="0" xfId="0" applyAlignment="1">
      <alignment horizontal="left"/>
    </xf>
    <xf numFmtId="0" fontId="8" fillId="0" borderId="0" xfId="0" applyFont="1"/>
    <xf numFmtId="0" fontId="0" fillId="2" borderId="0" xfId="0" applyFill="1"/>
    <xf numFmtId="0" fontId="5" fillId="2" borderId="1" xfId="1" applyFont="1" applyFill="1" applyBorder="1" applyAlignment="1">
      <alignment horizontal="left" vertical="center" indent="2"/>
    </xf>
    <xf numFmtId="0" fontId="0" fillId="2" borderId="1" xfId="0" applyFill="1" applyBorder="1"/>
    <xf numFmtId="0" fontId="3" fillId="2" borderId="1" xfId="1" applyFill="1" applyBorder="1" applyAlignment="1">
      <alignment vertical="center"/>
    </xf>
    <xf numFmtId="0" fontId="3" fillId="2" borderId="0" xfId="1" applyFill="1" applyAlignment="1">
      <alignment vertical="center"/>
    </xf>
    <xf numFmtId="0" fontId="0" fillId="2" borderId="5" xfId="0" applyFill="1" applyBorder="1"/>
    <xf numFmtId="0" fontId="0" fillId="2" borderId="0" xfId="0" applyFill="1" applyAlignment="1">
      <alignment horizontal="left" indent="2"/>
    </xf>
    <xf numFmtId="0" fontId="0" fillId="2" borderId="1" xfId="0" applyFill="1" applyBorder="1" applyAlignment="1">
      <alignment horizontal="left"/>
    </xf>
    <xf numFmtId="0" fontId="6" fillId="2" borderId="5" xfId="2" applyFont="1" applyFill="1" applyBorder="1" applyAlignment="1">
      <alignment vertical="center"/>
    </xf>
    <xf numFmtId="0" fontId="0" fillId="2" borderId="9" xfId="0" applyFill="1" applyBorder="1"/>
    <xf numFmtId="0" fontId="7" fillId="2" borderId="1" xfId="0" applyFont="1" applyFill="1" applyBorder="1" applyAlignment="1">
      <alignment vertical="center"/>
    </xf>
    <xf numFmtId="0" fontId="7" fillId="2" borderId="8" xfId="0" applyFont="1" applyFill="1" applyBorder="1" applyAlignment="1">
      <alignment vertical="center"/>
    </xf>
    <xf numFmtId="0" fontId="7" fillId="2" borderId="1" xfId="0" applyFont="1" applyFill="1" applyBorder="1" applyAlignment="1">
      <alignment vertical="center" wrapText="1"/>
    </xf>
    <xf numFmtId="10" fontId="0" fillId="2" borderId="0" xfId="0" applyNumberFormat="1" applyFill="1"/>
    <xf numFmtId="0" fontId="9" fillId="0" borderId="0" xfId="0" applyFont="1" applyAlignment="1">
      <alignment vertical="center"/>
    </xf>
    <xf numFmtId="0" fontId="0" fillId="0" borderId="0" xfId="0" pivotButton="1"/>
    <xf numFmtId="0" fontId="4" fillId="2" borderId="0" xfId="2" applyFill="1" applyAlignment="1">
      <alignment vertical="center"/>
    </xf>
    <xf numFmtId="0" fontId="3" fillId="2" borderId="10" xfId="1" applyFill="1" applyBorder="1" applyAlignment="1">
      <alignment horizontal="center" vertical="center"/>
    </xf>
    <xf numFmtId="0" fontId="14" fillId="3" borderId="11" xfId="4" applyFont="1" applyFill="1" applyAlignment="1">
      <alignment horizontal="center" vertical="center"/>
    </xf>
    <xf numFmtId="0" fontId="2" fillId="0" borderId="0" xfId="0" applyFont="1" applyAlignment="1">
      <alignment vertical="center" wrapText="1"/>
    </xf>
    <xf numFmtId="0" fontId="13" fillId="0" borderId="0" xfId="0" applyFont="1" applyAlignment="1">
      <alignment vertical="center" wrapText="1"/>
    </xf>
    <xf numFmtId="0" fontId="15" fillId="2" borderId="0" xfId="2" applyFont="1" applyFill="1" applyAlignment="1">
      <alignment horizontal="left" vertical="center" indent="2"/>
    </xf>
    <xf numFmtId="0" fontId="15" fillId="2" borderId="5" xfId="2" applyFont="1" applyFill="1" applyBorder="1" applyAlignment="1">
      <alignment horizontal="left" vertical="center" indent="2"/>
    </xf>
    <xf numFmtId="0" fontId="16" fillId="2" borderId="0" xfId="0" applyFont="1" applyFill="1"/>
    <xf numFmtId="0" fontId="17" fillId="0" borderId="12" xfId="0" applyFont="1" applyBorder="1" applyAlignment="1">
      <alignment horizontal="left"/>
    </xf>
    <xf numFmtId="0" fontId="11" fillId="0" borderId="0" xfId="0" applyFont="1"/>
    <xf numFmtId="0" fontId="11" fillId="0" borderId="0" xfId="0" applyFont="1" applyAlignment="1">
      <alignment wrapText="1"/>
    </xf>
    <xf numFmtId="0" fontId="11" fillId="2" borderId="0" xfId="0" applyFont="1" applyFill="1" applyAlignment="1">
      <alignment wrapText="1"/>
    </xf>
    <xf numFmtId="0" fontId="11" fillId="2" borderId="0" xfId="2" applyFont="1" applyFill="1" applyAlignment="1">
      <alignment wrapText="1"/>
    </xf>
    <xf numFmtId="0" fontId="4" fillId="2" borderId="6" xfId="2" applyFill="1" applyBorder="1" applyAlignment="1">
      <alignment vertical="center" textRotation="90"/>
    </xf>
    <xf numFmtId="0" fontId="4" fillId="2" borderId="2" xfId="2" applyFill="1" applyBorder="1" applyAlignment="1">
      <alignment vertical="center" textRotation="90"/>
    </xf>
    <xf numFmtId="0" fontId="4" fillId="2" borderId="3" xfId="2" applyFill="1" applyBorder="1" applyAlignment="1">
      <alignment vertical="center" textRotation="90"/>
    </xf>
    <xf numFmtId="0" fontId="0" fillId="2" borderId="2" xfId="0" applyFill="1" applyBorder="1"/>
    <xf numFmtId="0" fontId="3" fillId="2" borderId="3" xfId="1" applyFill="1" applyBorder="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1" xfId="0" applyFill="1" applyBorder="1" applyAlignment="1">
      <alignment vertical="center"/>
    </xf>
    <xf numFmtId="0" fontId="0" fillId="0" borderId="16" xfId="0" applyBorder="1"/>
    <xf numFmtId="5" fontId="0" fillId="2" borderId="0" xfId="0" applyNumberFormat="1" applyFill="1"/>
    <xf numFmtId="5" fontId="16" fillId="2" borderId="0" xfId="0" applyNumberFormat="1" applyFont="1" applyFill="1"/>
    <xf numFmtId="5" fontId="0" fillId="0" borderId="0" xfId="0" applyNumberFormat="1"/>
    <xf numFmtId="5" fontId="17" fillId="0" borderId="12" xfId="0" applyNumberFormat="1" applyFont="1" applyBorder="1"/>
    <xf numFmtId="5" fontId="0" fillId="0" borderId="16" xfId="0" applyNumberFormat="1" applyBorder="1"/>
    <xf numFmtId="5" fontId="17" fillId="0" borderId="14" xfId="0" applyNumberFormat="1" applyFont="1" applyBorder="1"/>
    <xf numFmtId="5" fontId="17" fillId="0" borderId="15" xfId="0" applyNumberFormat="1" applyFont="1" applyBorder="1"/>
    <xf numFmtId="5" fontId="17" fillId="0" borderId="13" xfId="0" applyNumberFormat="1" applyFont="1" applyBorder="1"/>
    <xf numFmtId="0" fontId="33" fillId="0" borderId="0" xfId="0" pivotButton="1" applyFont="1"/>
    <xf numFmtId="0" fontId="33" fillId="0" borderId="0" xfId="0" applyFont="1"/>
    <xf numFmtId="0" fontId="1" fillId="0" borderId="0" xfId="0" applyFont="1" applyAlignment="1">
      <alignment vertical="center" wrapText="1"/>
    </xf>
    <xf numFmtId="0" fontId="34" fillId="0" borderId="10" xfId="0" applyFont="1" applyBorder="1" applyAlignment="1">
      <alignment horizontal="left" vertical="center" indent="2"/>
    </xf>
    <xf numFmtId="0" fontId="0" fillId="0" borderId="0" xfId="0" applyAlignment="1">
      <alignment horizontal="right"/>
    </xf>
    <xf numFmtId="0" fontId="11" fillId="2" borderId="0" xfId="0" applyFont="1" applyFill="1" applyAlignment="1">
      <alignment horizontal="center"/>
    </xf>
    <xf numFmtId="0" fontId="18" fillId="2" borderId="1" xfId="1" applyFont="1" applyFill="1" applyBorder="1" applyAlignment="1">
      <alignment horizontal="center" vertical="center"/>
    </xf>
    <xf numFmtId="0" fontId="11" fillId="2" borderId="5" xfId="0" applyFont="1" applyFill="1" applyBorder="1" applyAlignment="1">
      <alignment horizontal="center"/>
    </xf>
    <xf numFmtId="0" fontId="7" fillId="2" borderId="0" xfId="0" applyFont="1" applyFill="1" applyAlignment="1">
      <alignment horizontal="left" vertical="center" indent="2"/>
    </xf>
    <xf numFmtId="0" fontId="7" fillId="2" borderId="7" xfId="0" applyFont="1" applyFill="1" applyBorder="1" applyAlignment="1">
      <alignment horizontal="left" vertical="center" indent="2"/>
    </xf>
    <xf numFmtId="5" fontId="0" fillId="2" borderId="0" xfId="0" applyNumberFormat="1" applyFill="1" applyAlignment="1">
      <alignment vertical="center"/>
    </xf>
    <xf numFmtId="0" fontId="7" fillId="2" borderId="4" xfId="0" applyFont="1" applyFill="1" applyBorder="1" applyAlignment="1">
      <alignment horizontal="left" vertical="center" indent="2"/>
    </xf>
    <xf numFmtId="5" fontId="0" fillId="2" borderId="5" xfId="0" applyNumberFormat="1" applyFill="1" applyBorder="1" applyAlignment="1">
      <alignment vertical="center"/>
    </xf>
    <xf numFmtId="0" fontId="7" fillId="2" borderId="5" xfId="0" applyFont="1" applyFill="1" applyBorder="1" applyAlignment="1">
      <alignment horizontal="left" vertical="center" wrapText="1" indent="2"/>
    </xf>
    <xf numFmtId="0" fontId="7" fillId="2" borderId="0" xfId="0" applyFont="1" applyFill="1" applyAlignment="1">
      <alignment horizontal="left" vertical="center" wrapText="1" indent="2"/>
    </xf>
    <xf numFmtId="0" fontId="0" fillId="2" borderId="0" xfId="0" applyFill="1" applyAlignment="1">
      <alignment horizontal="center"/>
    </xf>
    <xf numFmtId="0" fontId="10" fillId="2" borderId="1" xfId="3" applyFill="1" applyBorder="1" applyAlignment="1">
      <alignment horizontal="center" vertical="center"/>
    </xf>
    <xf numFmtId="0" fontId="5" fillId="2" borderId="1" xfId="1" applyFont="1" applyFill="1" applyBorder="1" applyAlignment="1">
      <alignment horizontal="left" vertical="center" indent="1"/>
    </xf>
    <xf numFmtId="0" fontId="5" fillId="0" borderId="0" xfId="1" applyFont="1" applyAlignment="1">
      <alignment horizontal="left" vertical="center"/>
    </xf>
    <xf numFmtId="0" fontId="10" fillId="0" borderId="0" xfId="3" applyAlignment="1">
      <alignment horizontal="center"/>
    </xf>
  </cellXfs>
  <cellStyles count="49">
    <cellStyle name="20% – rõhk1" xfId="26" builtinId="30" customBuiltin="1"/>
    <cellStyle name="20% – rõhk2" xfId="30" builtinId="34" customBuiltin="1"/>
    <cellStyle name="20% – rõhk3" xfId="34" builtinId="38" customBuiltin="1"/>
    <cellStyle name="20% – rõhk4" xfId="38" builtinId="42" customBuiltin="1"/>
    <cellStyle name="20% – rõhk5" xfId="42" builtinId="46" customBuiltin="1"/>
    <cellStyle name="20% – rõhk6" xfId="46" builtinId="50" customBuiltin="1"/>
    <cellStyle name="40% – rõhk1" xfId="27" builtinId="31" customBuiltin="1"/>
    <cellStyle name="40% – rõhk2" xfId="31" builtinId="35" customBuiltin="1"/>
    <cellStyle name="40% – rõhk3" xfId="35" builtinId="39" customBuiltin="1"/>
    <cellStyle name="40% – rõhk4" xfId="39" builtinId="43" customBuiltin="1"/>
    <cellStyle name="40% – rõhk5" xfId="43" builtinId="47" customBuiltin="1"/>
    <cellStyle name="40% – rõhk6" xfId="47" builtinId="51" customBuiltin="1"/>
    <cellStyle name="60% – rõhk1" xfId="28" builtinId="32" customBuiltin="1"/>
    <cellStyle name="60% – rõhk2" xfId="32" builtinId="36" customBuiltin="1"/>
    <cellStyle name="60% – rõhk3" xfId="36" builtinId="40" customBuiltin="1"/>
    <cellStyle name="60% – rõhk4" xfId="40" builtinId="44" customBuiltin="1"/>
    <cellStyle name="60% – rõhk5" xfId="44" builtinId="48" customBuiltin="1"/>
    <cellStyle name="60% – rõhk6" xfId="48" builtinId="52" customBuiltin="1"/>
    <cellStyle name="Arvutus" xfId="18" builtinId="22" customBuiltin="1"/>
    <cellStyle name="Halb" xfId="14" builtinId="27" customBuiltin="1"/>
    <cellStyle name="Hea" xfId="13" builtinId="26" customBuiltin="1"/>
    <cellStyle name="Hoiatuse tekst" xfId="21" builtinId="11" customBuiltin="1"/>
    <cellStyle name="Hüperlink" xfId="3" builtinId="8" customBuiltin="1"/>
    <cellStyle name="Kokku" xfId="24" builtinId="25" customBuiltin="1"/>
    <cellStyle name="Koma" xfId="6" builtinId="3" customBuiltin="1"/>
    <cellStyle name="Koma [0]" xfId="7" builtinId="6" customBuiltin="1"/>
    <cellStyle name="Kontrolli lahtrit" xfId="20" builtinId="23" customBuiltin="1"/>
    <cellStyle name="Külastatud hüperlink" xfId="5" builtinId="9" customBuiltin="1"/>
    <cellStyle name="Lingitud lahter" xfId="19" builtinId="24" customBuiltin="1"/>
    <cellStyle name="Märkus" xfId="22" builtinId="10" customBuiltin="1"/>
    <cellStyle name="Neutraalne" xfId="15" builtinId="28" customBuiltin="1"/>
    <cellStyle name="Normaallaad" xfId="0" builtinId="0" customBuiltin="1"/>
    <cellStyle name="Pealkiri 1" xfId="2" builtinId="16" customBuiltin="1"/>
    <cellStyle name="Pealkiri 2" xfId="4" builtinId="17" customBuiltin="1"/>
    <cellStyle name="Pealkiri 3" xfId="11" builtinId="18" customBuiltin="1"/>
    <cellStyle name="Pealkiri 4" xfId="12" builtinId="19" customBuiltin="1"/>
    <cellStyle name="Protsent" xfId="10" builtinId="5" customBuiltin="1"/>
    <cellStyle name="Rõhk1" xfId="25" builtinId="29" customBuiltin="1"/>
    <cellStyle name="Rõhk2" xfId="29" builtinId="33" customBuiltin="1"/>
    <cellStyle name="Rõhk3" xfId="33" builtinId="37" customBuiltin="1"/>
    <cellStyle name="Rõhk4" xfId="37" builtinId="41" customBuiltin="1"/>
    <cellStyle name="Rõhk5" xfId="41" builtinId="45" customBuiltin="1"/>
    <cellStyle name="Rõhk6" xfId="45" builtinId="49" customBuiltin="1"/>
    <cellStyle name="Selgitav tekst" xfId="23" builtinId="53" customBuiltin="1"/>
    <cellStyle name="Sisend" xfId="16" builtinId="20" customBuiltin="1"/>
    <cellStyle name="Valuuta" xfId="8" builtinId="4" customBuiltin="1"/>
    <cellStyle name="Valuuta [0]" xfId="9" builtinId="7" customBuiltin="1"/>
    <cellStyle name="Väljund" xfId="17" builtinId="21" customBuiltin="1"/>
    <cellStyle name="Üldpealkiri" xfId="1" builtinId="15" customBuiltin="1"/>
  </cellStyles>
  <dxfs count="70">
    <dxf>
      <font>
        <name val="Cambria"/>
        <scheme val="major"/>
      </font>
    </dxf>
    <dxf>
      <font>
        <name val="Cambria"/>
        <scheme val="major"/>
      </font>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7" formatCode="&quot;$&quot;#,##0_);\(&quot;$&quot;#,##0\)"/>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9" formatCode="#,##0\ &quot;€&quot;;\-#,##0\ &quot;€&quot;"/>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alignment horizontal="right"/>
    </dxf>
    <dxf>
      <font>
        <strike val="0"/>
        <outline val="0"/>
        <shadow val="0"/>
        <u val="none"/>
        <vertAlign val="baseline"/>
        <sz val="10"/>
        <color theme="1"/>
        <name val="Cambria"/>
        <scheme val="major"/>
      </font>
    </dxf>
    <dxf>
      <numFmt numFmtId="9" formatCode="#,##0\ &quot;€&quot;;\-#,##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7" formatCode="&quot;$&quot;#,##0_);\(&quot;$&quot;#,##0\)"/>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font>
        <name val="Cambria"/>
        <scheme val="major"/>
      </font>
    </dxf>
    <dxf>
      <font>
        <name val="Cambria"/>
        <scheme val="major"/>
      </font>
    </dxf>
    <dxf>
      <font>
        <b val="0"/>
        <i val="0"/>
        <strike val="0"/>
        <condense val="0"/>
        <extend val="0"/>
        <outline val="0"/>
        <shadow val="0"/>
        <u val="none"/>
        <vertAlign val="baseline"/>
        <sz val="10"/>
        <color theme="1"/>
        <name val="Franklin Gothic Book"/>
        <family val="2"/>
        <scheme val="minor"/>
      </font>
      <numFmt numFmtId="9" formatCode="#,##0\ &quot;€&quot;;\-#,##0\ &quot;€&quot;"/>
    </dxf>
    <dxf>
      <numFmt numFmtId="9" formatCode="#,##0\ &quot;€&quot;;\-#,##0\ &quot;€&quot;"/>
    </dxf>
    <dxf>
      <font>
        <b val="0"/>
        <i val="0"/>
        <strike val="0"/>
        <condense val="0"/>
        <extend val="0"/>
        <outline val="0"/>
        <shadow val="0"/>
        <u val="none"/>
        <vertAlign val="baseline"/>
        <sz val="10"/>
        <color theme="1"/>
        <name val="Franklin Gothic Book"/>
        <family val="2"/>
        <scheme val="minor"/>
      </font>
      <numFmt numFmtId="9" formatCode="#,##0\ &quot;€&quot;;\-#,##0\ &quot;€&quot;"/>
    </dxf>
    <dxf>
      <numFmt numFmtId="9" formatCode="#,##0\ &quot;€&quot;;\-#,##0\ &quot;€&quot;"/>
    </dxf>
    <dxf>
      <font>
        <b val="0"/>
        <i val="0"/>
        <strike val="0"/>
        <condense val="0"/>
        <extend val="0"/>
        <outline val="0"/>
        <shadow val="0"/>
        <u val="none"/>
        <vertAlign val="baseline"/>
        <sz val="10"/>
        <color theme="1"/>
        <name val="Franklin Gothic Book"/>
        <family val="2"/>
        <scheme val="minor"/>
      </font>
      <numFmt numFmtId="9" formatCode="#,##0\ &quot;€&quot;;\-#,##0\ &quot;€&quot;"/>
    </dxf>
    <dxf>
      <numFmt numFmtId="9" formatCode="#,##0\ &quot;€&quot;;\-#,##0\ &quot;€&quot;"/>
    </dxf>
    <dxf>
      <font>
        <b val="0"/>
        <i val="0"/>
        <strike val="0"/>
        <condense val="0"/>
        <extend val="0"/>
        <outline val="0"/>
        <shadow val="0"/>
        <u val="none"/>
        <vertAlign val="baseline"/>
        <sz val="10"/>
        <color theme="1"/>
        <name val="Franklin Gothic Book"/>
        <family val="2"/>
        <scheme val="minor"/>
      </font>
      <numFmt numFmtId="9" formatCode="#,##0\ &quot;€&quot;;\-#,##0\ &quot;€&quot;"/>
    </dxf>
    <dxf>
      <numFmt numFmtId="9" formatCode="#,##0\ &quot;€&quot;;\-#,##0\ &quot;€&quot;"/>
    </dxf>
    <dxf>
      <font>
        <b val="0"/>
        <i val="0"/>
        <strike val="0"/>
        <condense val="0"/>
        <extend val="0"/>
        <outline val="0"/>
        <shadow val="0"/>
        <u val="none"/>
        <vertAlign val="baseline"/>
        <sz val="10"/>
        <color theme="1"/>
        <name val="Franklin Gothic Book"/>
        <family val="2"/>
        <scheme val="minor"/>
      </font>
    </dxf>
    <dxf>
      <font>
        <b val="0"/>
        <i val="0"/>
        <strike val="0"/>
        <condense val="0"/>
        <extend val="0"/>
        <outline val="0"/>
        <shadow val="0"/>
        <u val="none"/>
        <vertAlign val="baseline"/>
        <sz val="10"/>
        <color theme="1"/>
        <name val="Franklin Gothic Book"/>
        <family val="2"/>
        <scheme val="minor"/>
      </font>
    </dxf>
    <dxf>
      <border>
        <top style="double">
          <color theme="4" tint="-0.499984740745262"/>
        </top>
      </border>
    </dxf>
    <dxf>
      <font>
        <b val="0"/>
        <i val="0"/>
        <strike val="0"/>
        <outline val="0"/>
        <shadow val="0"/>
        <u val="none"/>
        <vertAlign val="baseline"/>
        <sz val="10"/>
        <color theme="1"/>
        <name val="Franklin Gothic Book"/>
        <family val="2"/>
        <scheme val="minor"/>
      </font>
    </dxf>
    <dxf>
      <font>
        <strike val="0"/>
        <outline val="0"/>
        <shadow val="0"/>
        <u val="none"/>
        <vertAlign val="baseline"/>
        <sz val="10"/>
        <color theme="1"/>
        <name val="Cambria"/>
        <scheme val="major"/>
      </font>
    </dxf>
    <dxf>
      <font>
        <color rgb="FFFF0000"/>
      </font>
    </dxf>
    <dxf>
      <alignment horizontal="right"/>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fill>
        <patternFill>
          <bgColor theme="4" tint="0.79998168889431442"/>
        </patternFill>
      </fill>
    </dxf>
    <dxf>
      <font>
        <b/>
        <i val="0"/>
        <color theme="4" tint="-0.499984740745262"/>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mbria"/>
        <scheme val="major"/>
      </font>
      <border>
        <vertical/>
        <horizontal/>
      </border>
    </dxf>
    <dxf>
      <font>
        <color theme="1"/>
      </font>
      <border>
        <vertical/>
        <horizontal/>
      </border>
    </dxf>
  </dxfs>
  <tableStyles count="3" defaultTableStyle="TableStyleMedium2" defaultPivotStyle="Family Budget PivotTable">
    <tableStyle name="Family Budget" pivot="0" table="0" count="10" xr9:uid="{00000000-0011-0000-FFFF-FFFF00000000}">
      <tableStyleElement type="wholeTable" dxfId="69"/>
      <tableStyleElement type="headerRow" dxfId="68"/>
    </tableStyle>
    <tableStyle name="Family Budget PivotTable" table="0" count="5" xr9:uid="{00000000-0011-0000-FFFF-FFFF01000000}">
      <tableStyleElement type="wholeTable" dxfId="67"/>
      <tableStyleElement type="headerRow" dxfId="66"/>
      <tableStyleElement type="totalRow" dxfId="65"/>
      <tableStyleElement type="firstRowStripe" dxfId="64"/>
      <tableStyleElement type="pageFieldLabels" dxfId="63"/>
    </tableStyle>
    <tableStyle name="Family Budget Table Style" pivot="0" count="4" xr9:uid="{00000000-0011-0000-FFFF-FFFF02000000}">
      <tableStyleElement type="wholeTable" dxfId="62"/>
      <tableStyleElement type="headerRow" dxfId="61"/>
      <tableStyleElement type="totalRow" dxfId="60"/>
      <tableStyleElement type="firstRowStripe" dxfId="59"/>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19"/>
    </mc:Choice>
    <mc:Fallback>
      <c:style val="19"/>
    </mc:Fallback>
  </mc:AlternateContent>
  <c:pivotSource>
    <c:name>[Office_29443254_TF16410230.xltx]Lisaandmed!Eelarvekokkuvõte</c:name>
    <c:fmtId val="1"/>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et-EE"/>
            </a:p>
          </c:txPr>
          <c:dLblPos val="bestFi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Lisaandmed!$C$2</c:f>
              <c:strCache>
                <c:ptCount val="1"/>
                <c:pt idx="0">
                  <c:v>Kokku</c:v>
                </c:pt>
              </c:strCache>
            </c:strRef>
          </c:tx>
          <c:spPr>
            <a:ln>
              <a:solidFill>
                <a:schemeClr val="bg1"/>
              </a:solidFill>
            </a:ln>
            <a:effectLst/>
          </c:spPr>
          <c:dLbls>
            <c:spPr>
              <a:noFill/>
              <a:ln>
                <a:noFill/>
              </a:ln>
              <a:effectLst/>
            </c:spPr>
            <c:txPr>
              <a:bodyPr wrap="square" lIns="38100" tIns="19050" rIns="38100" bIns="19050" anchor="ctr">
                <a:spAutoFit/>
              </a:bodyPr>
              <a:lstStyle/>
              <a:p>
                <a:pPr>
                  <a:defRPr/>
                </a:pPr>
                <a:endParaRPr lang="et-EE"/>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Lisaandmed!$B$3:$B$15</c:f>
              <c:strCache>
                <c:ptCount val="12"/>
                <c:pt idx="0">
                  <c:v>Lapsed</c:v>
                </c:pt>
                <c:pt idx="1">
                  <c:v>Meelelahutus</c:v>
                </c:pt>
                <c:pt idx="2">
                  <c:v>Söök</c:v>
                </c:pt>
                <c:pt idx="3">
                  <c:v>Kingitused ja heategevus</c:v>
                </c:pt>
                <c:pt idx="4">
                  <c:v>Eluase</c:v>
                </c:pt>
                <c:pt idx="5">
                  <c:v>Kindlustus</c:v>
                </c:pt>
                <c:pt idx="6">
                  <c:v>Laenud</c:v>
                </c:pt>
                <c:pt idx="7">
                  <c:v>Isiklik hooldus</c:v>
                </c:pt>
                <c:pt idx="8">
                  <c:v>Lemmikloomad</c:v>
                </c:pt>
                <c:pt idx="9">
                  <c:v>Säästud või investeeringud</c:v>
                </c:pt>
                <c:pt idx="10">
                  <c:v>Maksud</c:v>
                </c:pt>
                <c:pt idx="11">
                  <c:v>Transport</c:v>
                </c:pt>
              </c:strCache>
            </c:strRef>
          </c:cat>
          <c:val>
            <c:numRef>
              <c:f>Lisaandmed!$C$3:$C$15</c:f>
              <c:numCache>
                <c:formatCode>"€"#,##0_);\("€"#,##0\)</c:formatCode>
                <c:ptCount val="12"/>
                <c:pt idx="0">
                  <c:v>140</c:v>
                </c:pt>
                <c:pt idx="1">
                  <c:v>358</c:v>
                </c:pt>
                <c:pt idx="2">
                  <c:v>1320</c:v>
                </c:pt>
                <c:pt idx="3">
                  <c:v>125</c:v>
                </c:pt>
                <c:pt idx="4">
                  <c:v>2702</c:v>
                </c:pt>
                <c:pt idx="5">
                  <c:v>900</c:v>
                </c:pt>
                <c:pt idx="6">
                  <c:v>200</c:v>
                </c:pt>
                <c:pt idx="7">
                  <c:v>140</c:v>
                </c:pt>
                <c:pt idx="8">
                  <c:v>100</c:v>
                </c:pt>
                <c:pt idx="9">
                  <c:v>200</c:v>
                </c:pt>
                <c:pt idx="10">
                  <c:v>300</c:v>
                </c:pt>
                <c:pt idx="11">
                  <c:v>1375</c:v>
                </c:pt>
              </c:numCache>
            </c:numRef>
          </c:val>
          <c:extLst>
            <c:ext xmlns:c16="http://schemas.microsoft.com/office/drawing/2014/chart" uri="{C3380CC4-5D6E-409C-BE32-E72D297353CC}">
              <c16:uniqueId val="{00000000-09D8-415A-A052-5D71789FEF8E}"/>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Kuuv&#228;ljaminekud'!A1"/></Relationships>
</file>

<file path=xl/drawings/_rels/drawing2.xml.rels><?xml version="1.0" encoding="UTF-8" standalone="yes"?>
<Relationships xmlns="http://schemas.openxmlformats.org/package/2006/relationships"><Relationship Id="rId1" Type="http://schemas.openxmlformats.org/officeDocument/2006/relationships/hyperlink" Target="#'Kuueelarve aruanne'!A1"/></Relationships>
</file>

<file path=xl/drawings/drawing1.xml><?xml version="1.0" encoding="utf-8"?>
<xdr:wsDr xmlns:xdr="http://schemas.openxmlformats.org/drawingml/2006/spreadsheetDrawing" xmlns:a="http://schemas.openxmlformats.org/drawingml/2006/main">
  <xdr:twoCellAnchor editAs="oneCell">
    <xdr:from>
      <xdr:col>5</xdr:col>
      <xdr:colOff>798148</xdr:colOff>
      <xdr:row>0</xdr:row>
      <xdr:rowOff>162009</xdr:rowOff>
    </xdr:from>
    <xdr:to>
      <xdr:col>7</xdr:col>
      <xdr:colOff>181478</xdr:colOff>
      <xdr:row>0</xdr:row>
      <xdr:rowOff>436329</xdr:rowOff>
    </xdr:to>
    <xdr:sp macro="" textlink="">
      <xdr:nvSpPr>
        <xdr:cNvPr id="3" name="Sisestage kulud" descr="Navigeerimisnupp töölehele „Kuuväljaminekud“ liikumiseks.">
          <a:hlinkClick xmlns:r="http://schemas.openxmlformats.org/officeDocument/2006/relationships" r:id="rId1" tooltip="Valige, kui soovite liikuda töölehele „Kuuväljaminekud“."/>
          <a:extLst>
            <a:ext uri="{FF2B5EF4-FFF2-40B4-BE49-F238E27FC236}">
              <a16:creationId xmlns:a16="http://schemas.microsoft.com/office/drawing/2014/main" id="{00000000-0008-0000-0000-000003000000}"/>
            </a:ext>
          </a:extLst>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et" sz="1100">
              <a:solidFill>
                <a:schemeClr val="tx2"/>
              </a:solidFill>
              <a:latin typeface="Franklin Gothic Book" panose="020B0503020102020204" pitchFamily="34" charset="0"/>
              <a:ea typeface="+mn-ea"/>
              <a:cs typeface="+mn-cs"/>
            </a:rPr>
            <a:t>Kuuväljaminekud</a:t>
          </a:r>
        </a:p>
      </xdr:txBody>
    </xdr:sp>
    <xdr:clientData fPrintsWithSheet="0"/>
  </xdr:twoCellAnchor>
  <xdr:twoCellAnchor editAs="oneCell">
    <xdr:from>
      <xdr:col>1</xdr:col>
      <xdr:colOff>82192</xdr:colOff>
      <xdr:row>18</xdr:row>
      <xdr:rowOff>88132</xdr:rowOff>
    </xdr:from>
    <xdr:to>
      <xdr:col>7</xdr:col>
      <xdr:colOff>118533</xdr:colOff>
      <xdr:row>35</xdr:row>
      <xdr:rowOff>158750</xdr:rowOff>
    </xdr:to>
    <xdr:graphicFrame macro="">
      <xdr:nvGraphicFramePr>
        <xdr:cNvPr id="7" name="Eelarveülevaade" descr="Sektordiagramm, mis näitab kulude osakaalu kategooriate lõikes.">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95247</xdr:colOff>
      <xdr:row>0</xdr:row>
      <xdr:rowOff>10584</xdr:rowOff>
    </xdr:from>
    <xdr:to>
      <xdr:col>8</xdr:col>
      <xdr:colOff>116414</xdr:colOff>
      <xdr:row>35</xdr:row>
      <xdr:rowOff>21167</xdr:rowOff>
    </xdr:to>
    <xdr:cxnSp macro="">
      <xdr:nvCxnSpPr>
        <xdr:cNvPr id="8" name="Leheeraldaja" descr="Leheeraldaja">
          <a:extLst>
            <a:ext uri="{FF2B5EF4-FFF2-40B4-BE49-F238E27FC236}">
              <a16:creationId xmlns:a16="http://schemas.microsoft.com/office/drawing/2014/main" id="{00000000-0008-0000-0000-000008000000}"/>
            </a:ext>
          </a:extLst>
        </xdr:cNvPr>
        <xdr:cNvCxnSpPr/>
      </xdr:nvCxnSpPr>
      <xdr:spPr>
        <a:xfrm>
          <a:off x="6233580" y="10584"/>
          <a:ext cx="21167" cy="7535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editAs="oneCell">
    <xdr:from>
      <xdr:col>11</xdr:col>
      <xdr:colOff>1019173</xdr:colOff>
      <xdr:row>0</xdr:row>
      <xdr:rowOff>85725</xdr:rowOff>
    </xdr:from>
    <xdr:to>
      <xdr:col>13</xdr:col>
      <xdr:colOff>876282</xdr:colOff>
      <xdr:row>0</xdr:row>
      <xdr:rowOff>533400</xdr:rowOff>
    </xdr:to>
    <xdr:grpSp>
      <xdr:nvGrpSpPr>
        <xdr:cNvPr id="1027" name="Nisu" descr="Rohelist värvi nisutaim ">
          <a:extLst>
            <a:ext uri="{FF2B5EF4-FFF2-40B4-BE49-F238E27FC236}">
              <a16:creationId xmlns:a16="http://schemas.microsoft.com/office/drawing/2014/main" id="{00000000-0008-0000-0000-000003040000}"/>
            </a:ext>
          </a:extLst>
        </xdr:cNvPr>
        <xdr:cNvGrpSpPr>
          <a:grpSpLocks noChangeAspect="1"/>
        </xdr:cNvGrpSpPr>
      </xdr:nvGrpSpPr>
      <xdr:grpSpPr bwMode="auto">
        <a:xfrm>
          <a:off x="9925048" y="85725"/>
          <a:ext cx="2581259" cy="447675"/>
          <a:chOff x="1043" y="9"/>
          <a:chExt cx="271" cy="47"/>
        </a:xfrm>
        <a:solidFill>
          <a:schemeClr val="accent1"/>
        </a:solidFill>
      </xdr:grpSpPr>
      <xdr:sp macro="" textlink="">
        <xdr:nvSpPr>
          <xdr:cNvPr id="1029" name="Vabakuju 5">
            <a:extLst>
              <a:ext uri="{FF2B5EF4-FFF2-40B4-BE49-F238E27FC236}">
                <a16:creationId xmlns:a16="http://schemas.microsoft.com/office/drawing/2014/main" id="{00000000-0008-0000-0000-00000504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030" name="Vabakuju 6">
            <a:extLst>
              <a:ext uri="{FF2B5EF4-FFF2-40B4-BE49-F238E27FC236}">
                <a16:creationId xmlns:a16="http://schemas.microsoft.com/office/drawing/2014/main" id="{00000000-0008-0000-0000-000006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1" name="Vabakuju 7">
            <a:extLst>
              <a:ext uri="{FF2B5EF4-FFF2-40B4-BE49-F238E27FC236}">
                <a16:creationId xmlns:a16="http://schemas.microsoft.com/office/drawing/2014/main" id="{00000000-0008-0000-0000-000007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2" name="Vabakuju 8">
            <a:extLst>
              <a:ext uri="{FF2B5EF4-FFF2-40B4-BE49-F238E27FC236}">
                <a16:creationId xmlns:a16="http://schemas.microsoft.com/office/drawing/2014/main" id="{00000000-0008-0000-0000-00000804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33" name="Vabakuju 9">
            <a:extLst>
              <a:ext uri="{FF2B5EF4-FFF2-40B4-BE49-F238E27FC236}">
                <a16:creationId xmlns:a16="http://schemas.microsoft.com/office/drawing/2014/main" id="{00000000-0008-0000-0000-00000904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034" name="Vabakuju 10">
            <a:extLst>
              <a:ext uri="{FF2B5EF4-FFF2-40B4-BE49-F238E27FC236}">
                <a16:creationId xmlns:a16="http://schemas.microsoft.com/office/drawing/2014/main" id="{00000000-0008-0000-0000-00000A04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035" name="Vabakuju 11">
            <a:extLst>
              <a:ext uri="{FF2B5EF4-FFF2-40B4-BE49-F238E27FC236}">
                <a16:creationId xmlns:a16="http://schemas.microsoft.com/office/drawing/2014/main" id="{00000000-0008-0000-0000-00000B04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036" name="Vabakuju 12">
            <a:extLst>
              <a:ext uri="{FF2B5EF4-FFF2-40B4-BE49-F238E27FC236}">
                <a16:creationId xmlns:a16="http://schemas.microsoft.com/office/drawing/2014/main" id="{00000000-0008-0000-0000-00000C04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037" name="Vabakuju 13">
            <a:extLst>
              <a:ext uri="{FF2B5EF4-FFF2-40B4-BE49-F238E27FC236}">
                <a16:creationId xmlns:a16="http://schemas.microsoft.com/office/drawing/2014/main" id="{00000000-0008-0000-0000-00000D04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038" name="Vabakuju 14">
            <a:extLst>
              <a:ext uri="{FF2B5EF4-FFF2-40B4-BE49-F238E27FC236}">
                <a16:creationId xmlns:a16="http://schemas.microsoft.com/office/drawing/2014/main" id="{00000000-0008-0000-0000-00000E04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039" name="Vabakuju 15">
            <a:extLst>
              <a:ext uri="{FF2B5EF4-FFF2-40B4-BE49-F238E27FC236}">
                <a16:creationId xmlns:a16="http://schemas.microsoft.com/office/drawing/2014/main" id="{00000000-0008-0000-0000-00000F04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040" name="Vabakuju 16">
            <a:extLst>
              <a:ext uri="{FF2B5EF4-FFF2-40B4-BE49-F238E27FC236}">
                <a16:creationId xmlns:a16="http://schemas.microsoft.com/office/drawing/2014/main" id="{00000000-0008-0000-0000-00001004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041" name="Vabakuju 17">
            <a:extLst>
              <a:ext uri="{FF2B5EF4-FFF2-40B4-BE49-F238E27FC236}">
                <a16:creationId xmlns:a16="http://schemas.microsoft.com/office/drawing/2014/main" id="{00000000-0008-0000-0000-00001104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042" name="Vabakuju 18">
            <a:extLst>
              <a:ext uri="{FF2B5EF4-FFF2-40B4-BE49-F238E27FC236}">
                <a16:creationId xmlns:a16="http://schemas.microsoft.com/office/drawing/2014/main" id="{00000000-0008-0000-0000-00001204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043" name="Vabakuju 19">
            <a:extLst>
              <a:ext uri="{FF2B5EF4-FFF2-40B4-BE49-F238E27FC236}">
                <a16:creationId xmlns:a16="http://schemas.microsoft.com/office/drawing/2014/main" id="{00000000-0008-0000-0000-00001304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044" name="Vabakuju 20">
            <a:extLst>
              <a:ext uri="{FF2B5EF4-FFF2-40B4-BE49-F238E27FC236}">
                <a16:creationId xmlns:a16="http://schemas.microsoft.com/office/drawing/2014/main" id="{00000000-0008-0000-0000-00001404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045" name="Vabakuju 21">
            <a:extLst>
              <a:ext uri="{FF2B5EF4-FFF2-40B4-BE49-F238E27FC236}">
                <a16:creationId xmlns:a16="http://schemas.microsoft.com/office/drawing/2014/main" id="{00000000-0008-0000-0000-00001504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046" name="Vabakuju 22">
            <a:extLst>
              <a:ext uri="{FF2B5EF4-FFF2-40B4-BE49-F238E27FC236}">
                <a16:creationId xmlns:a16="http://schemas.microsoft.com/office/drawing/2014/main" id="{00000000-0008-0000-0000-00001604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047" name="Vabakuju 23">
            <a:extLst>
              <a:ext uri="{FF2B5EF4-FFF2-40B4-BE49-F238E27FC236}">
                <a16:creationId xmlns:a16="http://schemas.microsoft.com/office/drawing/2014/main" id="{00000000-0008-0000-0000-00001704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048" name="Vabakuju 24">
            <a:extLst>
              <a:ext uri="{FF2B5EF4-FFF2-40B4-BE49-F238E27FC236}">
                <a16:creationId xmlns:a16="http://schemas.microsoft.com/office/drawing/2014/main" id="{00000000-0008-0000-0000-00001804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049" name="Vabakuju 25">
            <a:extLst>
              <a:ext uri="{FF2B5EF4-FFF2-40B4-BE49-F238E27FC236}">
                <a16:creationId xmlns:a16="http://schemas.microsoft.com/office/drawing/2014/main" id="{00000000-0008-0000-0000-00001904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050" name="Vabakuju 26">
            <a:extLst>
              <a:ext uri="{FF2B5EF4-FFF2-40B4-BE49-F238E27FC236}">
                <a16:creationId xmlns:a16="http://schemas.microsoft.com/office/drawing/2014/main" id="{00000000-0008-0000-0000-00001A04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051" name="Vabakuju 27">
            <a:extLst>
              <a:ext uri="{FF2B5EF4-FFF2-40B4-BE49-F238E27FC236}">
                <a16:creationId xmlns:a16="http://schemas.microsoft.com/office/drawing/2014/main" id="{00000000-0008-0000-0000-00001B04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52" name="Vabakuju 28">
            <a:extLst>
              <a:ext uri="{FF2B5EF4-FFF2-40B4-BE49-F238E27FC236}">
                <a16:creationId xmlns:a16="http://schemas.microsoft.com/office/drawing/2014/main" id="{00000000-0008-0000-0000-00001C04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53" name="Vabakuju 29">
            <a:extLst>
              <a:ext uri="{FF2B5EF4-FFF2-40B4-BE49-F238E27FC236}">
                <a16:creationId xmlns:a16="http://schemas.microsoft.com/office/drawing/2014/main" id="{00000000-0008-0000-0000-00001D04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54" name="Vabakuju 30">
            <a:extLst>
              <a:ext uri="{FF2B5EF4-FFF2-40B4-BE49-F238E27FC236}">
                <a16:creationId xmlns:a16="http://schemas.microsoft.com/office/drawing/2014/main" id="{00000000-0008-0000-0000-00001E04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55" name="Vabakuju 31">
            <a:extLst>
              <a:ext uri="{FF2B5EF4-FFF2-40B4-BE49-F238E27FC236}">
                <a16:creationId xmlns:a16="http://schemas.microsoft.com/office/drawing/2014/main" id="{00000000-0008-0000-0000-00001F04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56" name="Vabakuju 32">
            <a:extLst>
              <a:ext uri="{FF2B5EF4-FFF2-40B4-BE49-F238E27FC236}">
                <a16:creationId xmlns:a16="http://schemas.microsoft.com/office/drawing/2014/main" id="{00000000-0008-0000-0000-00002004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7" name="Vabakuju 33">
            <a:extLst>
              <a:ext uri="{FF2B5EF4-FFF2-40B4-BE49-F238E27FC236}">
                <a16:creationId xmlns:a16="http://schemas.microsoft.com/office/drawing/2014/main" id="{00000000-0008-0000-0000-00002104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58" name="Vabakuju 34">
            <a:extLst>
              <a:ext uri="{FF2B5EF4-FFF2-40B4-BE49-F238E27FC236}">
                <a16:creationId xmlns:a16="http://schemas.microsoft.com/office/drawing/2014/main" id="{00000000-0008-0000-0000-00002204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59" name="Vabakuju 35">
            <a:extLst>
              <a:ext uri="{FF2B5EF4-FFF2-40B4-BE49-F238E27FC236}">
                <a16:creationId xmlns:a16="http://schemas.microsoft.com/office/drawing/2014/main" id="{00000000-0008-0000-0000-00002304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60" name="Vabakuju 36">
            <a:extLst>
              <a:ext uri="{FF2B5EF4-FFF2-40B4-BE49-F238E27FC236}">
                <a16:creationId xmlns:a16="http://schemas.microsoft.com/office/drawing/2014/main" id="{00000000-0008-0000-0000-00002404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61" name="Vabakuju 37">
            <a:extLst>
              <a:ext uri="{FF2B5EF4-FFF2-40B4-BE49-F238E27FC236}">
                <a16:creationId xmlns:a16="http://schemas.microsoft.com/office/drawing/2014/main" id="{00000000-0008-0000-0000-00002504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062" name="Vabakuju 38">
            <a:extLst>
              <a:ext uri="{FF2B5EF4-FFF2-40B4-BE49-F238E27FC236}">
                <a16:creationId xmlns:a16="http://schemas.microsoft.com/office/drawing/2014/main" id="{00000000-0008-0000-0000-00002604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063" name="Vabakuju 39">
            <a:extLst>
              <a:ext uri="{FF2B5EF4-FFF2-40B4-BE49-F238E27FC236}">
                <a16:creationId xmlns:a16="http://schemas.microsoft.com/office/drawing/2014/main" id="{00000000-0008-0000-0000-00002704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064" name="Vabakuju 40">
            <a:extLst>
              <a:ext uri="{FF2B5EF4-FFF2-40B4-BE49-F238E27FC236}">
                <a16:creationId xmlns:a16="http://schemas.microsoft.com/office/drawing/2014/main" id="{00000000-0008-0000-0000-00002804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065" name="Vabakuju 41">
            <a:extLst>
              <a:ext uri="{FF2B5EF4-FFF2-40B4-BE49-F238E27FC236}">
                <a16:creationId xmlns:a16="http://schemas.microsoft.com/office/drawing/2014/main" id="{00000000-0008-0000-0000-00002904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066" name="Vabakuju 42">
            <a:extLst>
              <a:ext uri="{FF2B5EF4-FFF2-40B4-BE49-F238E27FC236}">
                <a16:creationId xmlns:a16="http://schemas.microsoft.com/office/drawing/2014/main" id="{00000000-0008-0000-0000-00002A04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067" name="Vabakuju 43">
            <a:extLst>
              <a:ext uri="{FF2B5EF4-FFF2-40B4-BE49-F238E27FC236}">
                <a16:creationId xmlns:a16="http://schemas.microsoft.com/office/drawing/2014/main" id="{00000000-0008-0000-0000-00002B04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068" name="Vabakuju 44">
            <a:extLst>
              <a:ext uri="{FF2B5EF4-FFF2-40B4-BE49-F238E27FC236}">
                <a16:creationId xmlns:a16="http://schemas.microsoft.com/office/drawing/2014/main" id="{00000000-0008-0000-0000-00002C04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069" name="Vabakuju 45">
            <a:extLst>
              <a:ext uri="{FF2B5EF4-FFF2-40B4-BE49-F238E27FC236}">
                <a16:creationId xmlns:a16="http://schemas.microsoft.com/office/drawing/2014/main" id="{00000000-0008-0000-0000-00002D04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editAs="oneCell">
    <xdr:from>
      <xdr:col>9</xdr:col>
      <xdr:colOff>9525</xdr:colOff>
      <xdr:row>8</xdr:row>
      <xdr:rowOff>66675</xdr:rowOff>
    </xdr:from>
    <xdr:to>
      <xdr:col>9</xdr:col>
      <xdr:colOff>752475</xdr:colOff>
      <xdr:row>31</xdr:row>
      <xdr:rowOff>114300</xdr:rowOff>
    </xdr:to>
    <xdr:grpSp>
      <xdr:nvGrpSpPr>
        <xdr:cNvPr id="1072" name="Punane ristik" descr="Mahedas toonis ristikhein">
          <a:extLst>
            <a:ext uri="{FF2B5EF4-FFF2-40B4-BE49-F238E27FC236}">
              <a16:creationId xmlns:a16="http://schemas.microsoft.com/office/drawing/2014/main" id="{00000000-0008-0000-0000-000030040000}"/>
            </a:ext>
          </a:extLst>
        </xdr:cNvPr>
        <xdr:cNvGrpSpPr>
          <a:grpSpLocks noChangeAspect="1"/>
        </xdr:cNvGrpSpPr>
      </xdr:nvGrpSpPr>
      <xdr:grpSpPr bwMode="auto">
        <a:xfrm>
          <a:off x="6400800" y="2562225"/>
          <a:ext cx="742950" cy="4429125"/>
          <a:chOff x="665" y="286"/>
          <a:chExt cx="78" cy="465"/>
        </a:xfrm>
        <a:solidFill>
          <a:schemeClr val="accent1"/>
        </a:solidFill>
      </xdr:grpSpPr>
      <xdr:sp macro="" textlink="">
        <xdr:nvSpPr>
          <xdr:cNvPr id="1074" name="Vabakuju 50">
            <a:extLst>
              <a:ext uri="{FF2B5EF4-FFF2-40B4-BE49-F238E27FC236}">
                <a16:creationId xmlns:a16="http://schemas.microsoft.com/office/drawing/2014/main" id="{00000000-0008-0000-0000-00003204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075" name="Vabakuju 51">
            <a:extLst>
              <a:ext uri="{FF2B5EF4-FFF2-40B4-BE49-F238E27FC236}">
                <a16:creationId xmlns:a16="http://schemas.microsoft.com/office/drawing/2014/main" id="{00000000-0008-0000-0000-00003304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076" name="Vabakuju 52">
            <a:extLst>
              <a:ext uri="{FF2B5EF4-FFF2-40B4-BE49-F238E27FC236}">
                <a16:creationId xmlns:a16="http://schemas.microsoft.com/office/drawing/2014/main" id="{00000000-0008-0000-0000-00003404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077" name="Vabakuju 53">
            <a:extLst>
              <a:ext uri="{FF2B5EF4-FFF2-40B4-BE49-F238E27FC236}">
                <a16:creationId xmlns:a16="http://schemas.microsoft.com/office/drawing/2014/main" id="{00000000-0008-0000-0000-00003504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078" name="Vabakuju 54">
            <a:extLst>
              <a:ext uri="{FF2B5EF4-FFF2-40B4-BE49-F238E27FC236}">
                <a16:creationId xmlns:a16="http://schemas.microsoft.com/office/drawing/2014/main" id="{00000000-0008-0000-0000-00003604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079" name="Vabakuju 55">
            <a:extLst>
              <a:ext uri="{FF2B5EF4-FFF2-40B4-BE49-F238E27FC236}">
                <a16:creationId xmlns:a16="http://schemas.microsoft.com/office/drawing/2014/main" id="{00000000-0008-0000-0000-00003704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080" name="Vabakuju 56">
            <a:extLst>
              <a:ext uri="{FF2B5EF4-FFF2-40B4-BE49-F238E27FC236}">
                <a16:creationId xmlns:a16="http://schemas.microsoft.com/office/drawing/2014/main" id="{00000000-0008-0000-0000-00003804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081" name="Vabakuju 57">
            <a:extLst>
              <a:ext uri="{FF2B5EF4-FFF2-40B4-BE49-F238E27FC236}">
                <a16:creationId xmlns:a16="http://schemas.microsoft.com/office/drawing/2014/main" id="{00000000-0008-0000-0000-00003904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082" name="Vabakuju 58">
            <a:extLst>
              <a:ext uri="{FF2B5EF4-FFF2-40B4-BE49-F238E27FC236}">
                <a16:creationId xmlns:a16="http://schemas.microsoft.com/office/drawing/2014/main" id="{00000000-0008-0000-0000-00003A04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083" name="Vabakuju 59">
            <a:extLst>
              <a:ext uri="{FF2B5EF4-FFF2-40B4-BE49-F238E27FC236}">
                <a16:creationId xmlns:a16="http://schemas.microsoft.com/office/drawing/2014/main" id="{00000000-0008-0000-0000-00003B04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084" name="Vabakuju 60">
            <a:extLst>
              <a:ext uri="{FF2B5EF4-FFF2-40B4-BE49-F238E27FC236}">
                <a16:creationId xmlns:a16="http://schemas.microsoft.com/office/drawing/2014/main" id="{00000000-0008-0000-0000-00003C04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085" name="Vabakuju 61">
            <a:extLst>
              <a:ext uri="{FF2B5EF4-FFF2-40B4-BE49-F238E27FC236}">
                <a16:creationId xmlns:a16="http://schemas.microsoft.com/office/drawing/2014/main" id="{00000000-0008-0000-0000-00003D04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086" name="Vabakuju 62">
            <a:extLst>
              <a:ext uri="{FF2B5EF4-FFF2-40B4-BE49-F238E27FC236}">
                <a16:creationId xmlns:a16="http://schemas.microsoft.com/office/drawing/2014/main" id="{00000000-0008-0000-0000-00003E04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087" name="Vabakuju 63">
            <a:extLst>
              <a:ext uri="{FF2B5EF4-FFF2-40B4-BE49-F238E27FC236}">
                <a16:creationId xmlns:a16="http://schemas.microsoft.com/office/drawing/2014/main" id="{00000000-0008-0000-0000-00003F04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088" name="Vabakuju 64">
            <a:extLst>
              <a:ext uri="{FF2B5EF4-FFF2-40B4-BE49-F238E27FC236}">
                <a16:creationId xmlns:a16="http://schemas.microsoft.com/office/drawing/2014/main" id="{00000000-0008-0000-0000-00004004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089" name="Vabakuju 65">
            <a:extLst>
              <a:ext uri="{FF2B5EF4-FFF2-40B4-BE49-F238E27FC236}">
                <a16:creationId xmlns:a16="http://schemas.microsoft.com/office/drawing/2014/main" id="{00000000-0008-0000-0000-00004104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090" name="Vabakuju 66">
            <a:extLst>
              <a:ext uri="{FF2B5EF4-FFF2-40B4-BE49-F238E27FC236}">
                <a16:creationId xmlns:a16="http://schemas.microsoft.com/office/drawing/2014/main" id="{00000000-0008-0000-0000-00004204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091" name="Vabakuju 67">
            <a:extLst>
              <a:ext uri="{FF2B5EF4-FFF2-40B4-BE49-F238E27FC236}">
                <a16:creationId xmlns:a16="http://schemas.microsoft.com/office/drawing/2014/main" id="{00000000-0008-0000-0000-00004304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092" name="Vabakuju 68">
            <a:extLst>
              <a:ext uri="{FF2B5EF4-FFF2-40B4-BE49-F238E27FC236}">
                <a16:creationId xmlns:a16="http://schemas.microsoft.com/office/drawing/2014/main" id="{00000000-0008-0000-0000-00004404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093" name="Vabakuju 69">
            <a:extLst>
              <a:ext uri="{FF2B5EF4-FFF2-40B4-BE49-F238E27FC236}">
                <a16:creationId xmlns:a16="http://schemas.microsoft.com/office/drawing/2014/main" id="{00000000-0008-0000-0000-00004504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094" name="Vabakuju 70">
            <a:extLst>
              <a:ext uri="{FF2B5EF4-FFF2-40B4-BE49-F238E27FC236}">
                <a16:creationId xmlns:a16="http://schemas.microsoft.com/office/drawing/2014/main" id="{00000000-0008-0000-0000-00004604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095" name="Vabakuju 71">
            <a:extLst>
              <a:ext uri="{FF2B5EF4-FFF2-40B4-BE49-F238E27FC236}">
                <a16:creationId xmlns:a16="http://schemas.microsoft.com/office/drawing/2014/main" id="{00000000-0008-0000-0000-00004704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096" name="Vabakuju 72">
            <a:extLst>
              <a:ext uri="{FF2B5EF4-FFF2-40B4-BE49-F238E27FC236}">
                <a16:creationId xmlns:a16="http://schemas.microsoft.com/office/drawing/2014/main" id="{00000000-0008-0000-0000-00004804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097" name="Vabakuju 73">
            <a:extLst>
              <a:ext uri="{FF2B5EF4-FFF2-40B4-BE49-F238E27FC236}">
                <a16:creationId xmlns:a16="http://schemas.microsoft.com/office/drawing/2014/main" id="{00000000-0008-0000-0000-00004904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098" name="Vabakuju 74">
            <a:extLst>
              <a:ext uri="{FF2B5EF4-FFF2-40B4-BE49-F238E27FC236}">
                <a16:creationId xmlns:a16="http://schemas.microsoft.com/office/drawing/2014/main" id="{00000000-0008-0000-0000-00004A04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099" name="Vabakuju 75">
            <a:extLst>
              <a:ext uri="{FF2B5EF4-FFF2-40B4-BE49-F238E27FC236}">
                <a16:creationId xmlns:a16="http://schemas.microsoft.com/office/drawing/2014/main" id="{00000000-0008-0000-0000-00004B04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100" name="Vabakuju 76">
            <a:extLst>
              <a:ext uri="{FF2B5EF4-FFF2-40B4-BE49-F238E27FC236}">
                <a16:creationId xmlns:a16="http://schemas.microsoft.com/office/drawing/2014/main" id="{00000000-0008-0000-0000-00004C04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101" name="Vabakuju 77">
            <a:extLst>
              <a:ext uri="{FF2B5EF4-FFF2-40B4-BE49-F238E27FC236}">
                <a16:creationId xmlns:a16="http://schemas.microsoft.com/office/drawing/2014/main" id="{00000000-0008-0000-0000-00004D04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102" name="Vabakuju 78">
            <a:extLst>
              <a:ext uri="{FF2B5EF4-FFF2-40B4-BE49-F238E27FC236}">
                <a16:creationId xmlns:a16="http://schemas.microsoft.com/office/drawing/2014/main" id="{00000000-0008-0000-0000-00004E04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103" name="Vabakuju 79">
            <a:extLst>
              <a:ext uri="{FF2B5EF4-FFF2-40B4-BE49-F238E27FC236}">
                <a16:creationId xmlns:a16="http://schemas.microsoft.com/office/drawing/2014/main" id="{00000000-0008-0000-0000-00004F04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104" name="Vabakuju 80">
            <a:extLst>
              <a:ext uri="{FF2B5EF4-FFF2-40B4-BE49-F238E27FC236}">
                <a16:creationId xmlns:a16="http://schemas.microsoft.com/office/drawing/2014/main" id="{00000000-0008-0000-0000-00005004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105" name="Vabakuju 81">
            <a:extLst>
              <a:ext uri="{FF2B5EF4-FFF2-40B4-BE49-F238E27FC236}">
                <a16:creationId xmlns:a16="http://schemas.microsoft.com/office/drawing/2014/main" id="{00000000-0008-0000-0000-00005104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106" name="Vabakuju 82">
            <a:extLst>
              <a:ext uri="{FF2B5EF4-FFF2-40B4-BE49-F238E27FC236}">
                <a16:creationId xmlns:a16="http://schemas.microsoft.com/office/drawing/2014/main" id="{00000000-0008-0000-0000-00005204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107" name="Vabakuju 83">
            <a:extLst>
              <a:ext uri="{FF2B5EF4-FFF2-40B4-BE49-F238E27FC236}">
                <a16:creationId xmlns:a16="http://schemas.microsoft.com/office/drawing/2014/main" id="{00000000-0008-0000-0000-00005304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108" name="Vabakuju 84">
            <a:extLst>
              <a:ext uri="{FF2B5EF4-FFF2-40B4-BE49-F238E27FC236}">
                <a16:creationId xmlns:a16="http://schemas.microsoft.com/office/drawing/2014/main" id="{00000000-0008-0000-0000-00005404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109" name="Vabakuju 85">
            <a:extLst>
              <a:ext uri="{FF2B5EF4-FFF2-40B4-BE49-F238E27FC236}">
                <a16:creationId xmlns:a16="http://schemas.microsoft.com/office/drawing/2014/main" id="{00000000-0008-0000-0000-00005504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110" name="Vabakuju 86">
            <a:extLst>
              <a:ext uri="{FF2B5EF4-FFF2-40B4-BE49-F238E27FC236}">
                <a16:creationId xmlns:a16="http://schemas.microsoft.com/office/drawing/2014/main" id="{00000000-0008-0000-0000-00005604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111" name="Vabakuju 87">
            <a:extLst>
              <a:ext uri="{FF2B5EF4-FFF2-40B4-BE49-F238E27FC236}">
                <a16:creationId xmlns:a16="http://schemas.microsoft.com/office/drawing/2014/main" id="{00000000-0008-0000-0000-00005704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112" name="Vabakuju 88">
            <a:extLst>
              <a:ext uri="{FF2B5EF4-FFF2-40B4-BE49-F238E27FC236}">
                <a16:creationId xmlns:a16="http://schemas.microsoft.com/office/drawing/2014/main" id="{00000000-0008-0000-0000-00005804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113" name="Vabakuju 89">
            <a:extLst>
              <a:ext uri="{FF2B5EF4-FFF2-40B4-BE49-F238E27FC236}">
                <a16:creationId xmlns:a16="http://schemas.microsoft.com/office/drawing/2014/main" id="{00000000-0008-0000-0000-00005904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114" name="Vabakuju 90">
            <a:extLst>
              <a:ext uri="{FF2B5EF4-FFF2-40B4-BE49-F238E27FC236}">
                <a16:creationId xmlns:a16="http://schemas.microsoft.com/office/drawing/2014/main" id="{00000000-0008-0000-0000-00005A04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115" name="Vabakuju 91">
            <a:extLst>
              <a:ext uri="{FF2B5EF4-FFF2-40B4-BE49-F238E27FC236}">
                <a16:creationId xmlns:a16="http://schemas.microsoft.com/office/drawing/2014/main" id="{00000000-0008-0000-0000-00005B04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116" name="Vabakuju 92">
            <a:extLst>
              <a:ext uri="{FF2B5EF4-FFF2-40B4-BE49-F238E27FC236}">
                <a16:creationId xmlns:a16="http://schemas.microsoft.com/office/drawing/2014/main" id="{00000000-0008-0000-0000-00005C04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117" name="Vabakuju 93">
            <a:extLst>
              <a:ext uri="{FF2B5EF4-FFF2-40B4-BE49-F238E27FC236}">
                <a16:creationId xmlns:a16="http://schemas.microsoft.com/office/drawing/2014/main" id="{00000000-0008-0000-0000-00005D04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118" name="Vabakuju 94">
            <a:extLst>
              <a:ext uri="{FF2B5EF4-FFF2-40B4-BE49-F238E27FC236}">
                <a16:creationId xmlns:a16="http://schemas.microsoft.com/office/drawing/2014/main" id="{00000000-0008-0000-0000-00005E04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119" name="Vabakuju 95">
            <a:extLst>
              <a:ext uri="{FF2B5EF4-FFF2-40B4-BE49-F238E27FC236}">
                <a16:creationId xmlns:a16="http://schemas.microsoft.com/office/drawing/2014/main" id="{00000000-0008-0000-0000-00005F04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120" name="Vabakuju 96">
            <a:extLst>
              <a:ext uri="{FF2B5EF4-FFF2-40B4-BE49-F238E27FC236}">
                <a16:creationId xmlns:a16="http://schemas.microsoft.com/office/drawing/2014/main" id="{00000000-0008-0000-0000-00006004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121" name="Vabakuju 97">
            <a:extLst>
              <a:ext uri="{FF2B5EF4-FFF2-40B4-BE49-F238E27FC236}">
                <a16:creationId xmlns:a16="http://schemas.microsoft.com/office/drawing/2014/main" id="{00000000-0008-0000-0000-00006104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122" name="Vabakuju 98">
            <a:extLst>
              <a:ext uri="{FF2B5EF4-FFF2-40B4-BE49-F238E27FC236}">
                <a16:creationId xmlns:a16="http://schemas.microsoft.com/office/drawing/2014/main" id="{00000000-0008-0000-0000-00006204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123" name="Vabakuju 99">
            <a:extLst>
              <a:ext uri="{FF2B5EF4-FFF2-40B4-BE49-F238E27FC236}">
                <a16:creationId xmlns:a16="http://schemas.microsoft.com/office/drawing/2014/main" id="{00000000-0008-0000-0000-00006304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124" name="Vabakuju 100">
            <a:extLst>
              <a:ext uri="{FF2B5EF4-FFF2-40B4-BE49-F238E27FC236}">
                <a16:creationId xmlns:a16="http://schemas.microsoft.com/office/drawing/2014/main" id="{00000000-0008-0000-0000-00006404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125" name="Vabakuju 101">
            <a:extLst>
              <a:ext uri="{FF2B5EF4-FFF2-40B4-BE49-F238E27FC236}">
                <a16:creationId xmlns:a16="http://schemas.microsoft.com/office/drawing/2014/main" id="{00000000-0008-0000-0000-00006504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126" name="Vabakuju 102">
            <a:extLst>
              <a:ext uri="{FF2B5EF4-FFF2-40B4-BE49-F238E27FC236}">
                <a16:creationId xmlns:a16="http://schemas.microsoft.com/office/drawing/2014/main" id="{00000000-0008-0000-0000-00006604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127" name="Vabakuju 103">
            <a:extLst>
              <a:ext uri="{FF2B5EF4-FFF2-40B4-BE49-F238E27FC236}">
                <a16:creationId xmlns:a16="http://schemas.microsoft.com/office/drawing/2014/main" id="{00000000-0008-0000-0000-00006704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128" name="Vabakuju 104">
            <a:extLst>
              <a:ext uri="{FF2B5EF4-FFF2-40B4-BE49-F238E27FC236}">
                <a16:creationId xmlns:a16="http://schemas.microsoft.com/office/drawing/2014/main" id="{00000000-0008-0000-0000-00006804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129" name="Vabakuju 105">
            <a:extLst>
              <a:ext uri="{FF2B5EF4-FFF2-40B4-BE49-F238E27FC236}">
                <a16:creationId xmlns:a16="http://schemas.microsoft.com/office/drawing/2014/main" id="{00000000-0008-0000-0000-00006904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130" name="Vabakuju 106">
            <a:extLst>
              <a:ext uri="{FF2B5EF4-FFF2-40B4-BE49-F238E27FC236}">
                <a16:creationId xmlns:a16="http://schemas.microsoft.com/office/drawing/2014/main" id="{00000000-0008-0000-0000-00006A04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31" name="Vabakuju 107">
            <a:extLst>
              <a:ext uri="{FF2B5EF4-FFF2-40B4-BE49-F238E27FC236}">
                <a16:creationId xmlns:a16="http://schemas.microsoft.com/office/drawing/2014/main" id="{00000000-0008-0000-0000-00006B04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32" name="Vabakuju 108">
            <a:extLst>
              <a:ext uri="{FF2B5EF4-FFF2-40B4-BE49-F238E27FC236}">
                <a16:creationId xmlns:a16="http://schemas.microsoft.com/office/drawing/2014/main" id="{00000000-0008-0000-0000-00006C04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33" name="Vabakuju 109">
            <a:extLst>
              <a:ext uri="{FF2B5EF4-FFF2-40B4-BE49-F238E27FC236}">
                <a16:creationId xmlns:a16="http://schemas.microsoft.com/office/drawing/2014/main" id="{00000000-0008-0000-0000-00006D04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4" name="Vabakuju 110">
            <a:extLst>
              <a:ext uri="{FF2B5EF4-FFF2-40B4-BE49-F238E27FC236}">
                <a16:creationId xmlns:a16="http://schemas.microsoft.com/office/drawing/2014/main" id="{00000000-0008-0000-0000-00006E04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35" name="Vabakuju 111">
            <a:extLst>
              <a:ext uri="{FF2B5EF4-FFF2-40B4-BE49-F238E27FC236}">
                <a16:creationId xmlns:a16="http://schemas.microsoft.com/office/drawing/2014/main" id="{00000000-0008-0000-0000-00006F04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36" name="Vabakuju 112">
            <a:extLst>
              <a:ext uri="{FF2B5EF4-FFF2-40B4-BE49-F238E27FC236}">
                <a16:creationId xmlns:a16="http://schemas.microsoft.com/office/drawing/2014/main" id="{00000000-0008-0000-0000-00007004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37" name="Vabakuju 113">
            <a:extLst>
              <a:ext uri="{FF2B5EF4-FFF2-40B4-BE49-F238E27FC236}">
                <a16:creationId xmlns:a16="http://schemas.microsoft.com/office/drawing/2014/main" id="{00000000-0008-0000-0000-00007104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38" name="Vabakuju 114">
            <a:extLst>
              <a:ext uri="{FF2B5EF4-FFF2-40B4-BE49-F238E27FC236}">
                <a16:creationId xmlns:a16="http://schemas.microsoft.com/office/drawing/2014/main" id="{00000000-0008-0000-0000-00007204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39" name="Vabakuju 115">
            <a:extLst>
              <a:ext uri="{FF2B5EF4-FFF2-40B4-BE49-F238E27FC236}">
                <a16:creationId xmlns:a16="http://schemas.microsoft.com/office/drawing/2014/main" id="{00000000-0008-0000-0000-00007304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40" name="Vabakuju 116">
            <a:extLst>
              <a:ext uri="{FF2B5EF4-FFF2-40B4-BE49-F238E27FC236}">
                <a16:creationId xmlns:a16="http://schemas.microsoft.com/office/drawing/2014/main" id="{00000000-0008-0000-0000-00007404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141" name="Vabakuju 117">
            <a:extLst>
              <a:ext uri="{FF2B5EF4-FFF2-40B4-BE49-F238E27FC236}">
                <a16:creationId xmlns:a16="http://schemas.microsoft.com/office/drawing/2014/main" id="{00000000-0008-0000-0000-00007504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142" name="Vabakuju 118">
            <a:extLst>
              <a:ext uri="{FF2B5EF4-FFF2-40B4-BE49-F238E27FC236}">
                <a16:creationId xmlns:a16="http://schemas.microsoft.com/office/drawing/2014/main" id="{00000000-0008-0000-0000-00007604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143" name="Vabakuju 119">
            <a:extLst>
              <a:ext uri="{FF2B5EF4-FFF2-40B4-BE49-F238E27FC236}">
                <a16:creationId xmlns:a16="http://schemas.microsoft.com/office/drawing/2014/main" id="{00000000-0008-0000-0000-00007704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144" name="Vabakuju 120">
            <a:extLst>
              <a:ext uri="{FF2B5EF4-FFF2-40B4-BE49-F238E27FC236}">
                <a16:creationId xmlns:a16="http://schemas.microsoft.com/office/drawing/2014/main" id="{00000000-0008-0000-0000-00007804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145" name="Vabakuju 121">
            <a:extLst>
              <a:ext uri="{FF2B5EF4-FFF2-40B4-BE49-F238E27FC236}">
                <a16:creationId xmlns:a16="http://schemas.microsoft.com/office/drawing/2014/main" id="{00000000-0008-0000-0000-00007904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9</xdr:col>
      <xdr:colOff>19049</xdr:colOff>
      <xdr:row>1</xdr:row>
      <xdr:rowOff>47625</xdr:rowOff>
    </xdr:from>
    <xdr:to>
      <xdr:col>13</xdr:col>
      <xdr:colOff>1076324</xdr:colOff>
      <xdr:row>6</xdr:row>
      <xdr:rowOff>43500</xdr:rowOff>
    </xdr:to>
    <mc:AlternateContent xmlns:mc="http://schemas.openxmlformats.org/markup-compatibility/2006" xmlns:a14="http://schemas.microsoft.com/office/drawing/2010/main">
      <mc:Choice Requires="a14">
        <xdr:graphicFrame macro="">
          <xdr:nvGraphicFramePr>
            <xdr:cNvPr id="2" name="Kategooria" descr="Category Slicer to filter PivotTable below by the selected category. To select multiple categories, hold the Ctrl key">
              <a:extLst>
                <a:ext uri="{FF2B5EF4-FFF2-40B4-BE49-F238E27FC236}">
                  <a16:creationId xmlns:a16="http://schemas.microsoft.com/office/drawing/2014/main" id="{F0A9D097-A9C2-42AF-B7B5-9386D76A5425}"/>
                </a:ext>
              </a:extLst>
            </xdr:cNvPr>
            <xdr:cNvGraphicFramePr/>
          </xdr:nvGraphicFramePr>
          <xdr:xfrm>
            <a:off x="0" y="0"/>
            <a:ext cx="0" cy="0"/>
          </xdr:xfrm>
          <a:graphic>
            <a:graphicData uri="http://schemas.microsoft.com/office/drawing/2010/slicer">
              <sle:slicer xmlns:sle="http://schemas.microsoft.com/office/drawing/2010/slicer" name="Kategooria"/>
            </a:graphicData>
          </a:graphic>
        </xdr:graphicFrame>
      </mc:Choice>
      <mc:Fallback xmlns="">
        <xdr:sp macro="" textlink="">
          <xdr:nvSpPr>
            <xdr:cNvPr id="0" name=""/>
            <xdr:cNvSpPr>
              <a:spLocks noTextEdit="1"/>
            </xdr:cNvSpPr>
          </xdr:nvSpPr>
          <xdr:spPr>
            <a:xfrm>
              <a:off x="6410324" y="819150"/>
              <a:ext cx="6296025" cy="1148400"/>
            </a:xfrm>
            <a:prstGeom prst="rect">
              <a:avLst/>
            </a:prstGeom>
            <a:solidFill>
              <a:prstClr val="white"/>
            </a:solidFill>
            <a:ln w="1">
              <a:solidFill>
                <a:prstClr val="green"/>
              </a:solidFill>
            </a:ln>
          </xdr:spPr>
          <xdr:txBody>
            <a:bodyPr vertOverflow="clip" horzOverflow="clip"/>
            <a:lstStyle/>
            <a:p>
              <a:r>
                <a:rPr lang="et-EE" sz="1100"/>
                <a:t>See kujund tähistab tükeldit. Tükeldeid toetatakse versioonis Excel 2010 ja uuemates versioonides.
Kui kujundit on muudetud mõnes Exceli varasemas versioonis või kui töövihik on salvestatud Excel 2003 või varasemas versioonis, ei saa tükeldit kasutada.</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21167</xdr:colOff>
      <xdr:row>0</xdr:row>
      <xdr:rowOff>114300</xdr:rowOff>
    </xdr:from>
    <xdr:to>
      <xdr:col>6</xdr:col>
      <xdr:colOff>1680972</xdr:colOff>
      <xdr:row>0</xdr:row>
      <xdr:rowOff>388620</xdr:rowOff>
    </xdr:to>
    <xdr:sp macro="" textlink="">
      <xdr:nvSpPr>
        <xdr:cNvPr id="3" name="Eelarvearuanne" descr="Navigeerimisnupp töölehele „Kuueelarvearuanne“ liikumiseks">
          <a:hlinkClick xmlns:r="http://schemas.openxmlformats.org/officeDocument/2006/relationships" r:id="rId1" tooltip="Valige, kui soovite liikuda töölehele „Kuueelarvearuanne“."/>
          <a:extLst>
            <a:ext uri="{FF2B5EF4-FFF2-40B4-BE49-F238E27FC236}">
              <a16:creationId xmlns:a16="http://schemas.microsoft.com/office/drawing/2014/main" id="{00000000-0008-0000-0100-000003000000}"/>
            </a:ext>
          </a:extLst>
        </xdr:cNvPr>
        <xdr:cNvSpPr/>
      </xdr:nvSpPr>
      <xdr:spPr>
        <a:xfrm>
          <a:off x="7164917" y="114300"/>
          <a:ext cx="1659805"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et" sz="1100">
              <a:solidFill>
                <a:schemeClr val="tx2"/>
              </a:solidFill>
              <a:latin typeface="Franklin Gothic Book" panose="020B0503020102020204" pitchFamily="34" charset="0"/>
              <a:ea typeface="+mn-ea"/>
              <a:cs typeface="+mn-cs"/>
            </a:rPr>
            <a:t>Kuueelarve aruanne</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09.723416666668" createdVersion="5" refreshedVersion="6" minRefreshableVersion="3" recordCount="59" xr:uid="{00000000-000A-0000-FFFF-FFFF04000000}">
  <cacheSource type="worksheet">
    <worksheetSource name="Eelarve_üksikasjad"/>
  </cacheSource>
  <cacheFields count="6">
    <cacheField name="Kirjeldus" numFmtId="0">
      <sharedItems count="56">
        <s v="Õppekavavälised tegevused"/>
        <s v="Meditsiinitarbed"/>
        <s v="Koolitarbed"/>
        <s v="Õppemaks"/>
        <s v="Kontserdid"/>
        <s v="Teater"/>
        <s v="Kino"/>
        <s v="Muusika (CD-d, allalaadimised jne)"/>
        <s v="Spordiüritused"/>
        <s v="Video/DVD (ost)"/>
        <s v="Video/DVD (laenutus)"/>
        <s v="Väljas söömine"/>
        <s v="Toiduained"/>
        <s v="Heategevus 1"/>
        <s v="Heategevus 2"/>
        <s v="Kingitus 1"/>
        <s v="Kingitus 2"/>
        <s v="Televisioon"/>
        <s v="Elekter"/>
        <s v="Bensiin"/>
        <s v="Kodukoristusteenused"/>
        <s v="Hooldamine"/>
        <s v="Eluasemelaen või rent"/>
        <s v="Maagaas/nafta"/>
        <s v="Võrgu/Interneti-teenused"/>
        <s v="Telefon (mobiilside)"/>
        <s v="Telefon (kodu)"/>
        <s v="Tarbeesemed"/>
        <s v="Prügivedu ja ringlussevõtt"/>
        <s v="Vesi- ja kanalisatsioon"/>
        <s v="Tervisekindlustus"/>
        <s v="Kodukindlustus"/>
        <s v="Elukindlustus"/>
        <s v="Krediitkaart 1"/>
        <s v="Krediitkaart 2"/>
        <s v="Krediitkaart 3"/>
        <s v="Isiklik laen"/>
        <s v="Õppelaen"/>
        <s v="Riided"/>
        <s v="Keemiline puhastus"/>
        <s v="Juuksed ja küüned"/>
        <s v="Spordiklubi"/>
        <s v="Söök"/>
        <s v="Hoolitsus"/>
        <s v="Mänguasjad"/>
        <s v="Investeerimiskonto"/>
        <s v="Pensionikonto"/>
        <s v="Riiklikud maksud"/>
        <s v="Kohalikud maksud"/>
        <s v="Maakonna maksud"/>
        <s v="Bussi- ja taksosõiduraha"/>
        <s v="Kütus"/>
        <s v="Kindlustus"/>
        <s v="Autokool "/>
        <s v="Parkimine"/>
        <s v="Sõiduki makse"/>
      </sharedItems>
    </cacheField>
    <cacheField name="Kategooria" numFmtId="0">
      <sharedItems count="12">
        <s v="Lapsed"/>
        <s v="Meelelahutus"/>
        <s v="Söök"/>
        <s v="Kingitused ja heategevus"/>
        <s v="Eluase"/>
        <s v="Kindlustus"/>
        <s v="Laenud"/>
        <s v="Isiklik hooldus"/>
        <s v="Lemmikloomad"/>
        <s v="Säästud või investeeringud"/>
        <s v="Maksud"/>
        <s v="Transport"/>
      </sharedItems>
    </cacheField>
    <cacheField name="Prognoositavad kulud" numFmtId="5">
      <sharedItems containsString="0" containsBlank="1" containsNumber="1" containsInteger="1" minValue="0" maxValue="1700"/>
    </cacheField>
    <cacheField name="Tegelik kulu" numFmtId="5">
      <sharedItems containsString="0" containsBlank="1" containsNumber="1" containsInteger="1" minValue="20" maxValue="1700"/>
    </cacheField>
    <cacheField name="Erinevus" numFmtId="5">
      <sharedItems containsSemiMixedTypes="0" containsString="0" containsNumber="1" containsInteger="1" minValue="-200" maxValue="200"/>
    </cacheField>
    <cacheField name="Tegeliku kulu ülevaade" numFmtId="5">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51"/>
    <x v="11"/>
    <n v="450"/>
    <n v="400"/>
    <n v="50"/>
    <n v="400"/>
  </r>
  <r>
    <x v="52"/>
    <x v="11"/>
    <n v="300"/>
    <n v="300"/>
    <n v="0"/>
    <n v="300"/>
  </r>
  <r>
    <x v="53"/>
    <x v="11"/>
    <n v="25"/>
    <n v="25"/>
    <n v="0"/>
    <n v="25"/>
  </r>
  <r>
    <x v="21"/>
    <x v="11"/>
    <n v="100"/>
    <n v="50"/>
    <n v="50"/>
    <n v="50"/>
  </r>
  <r>
    <x v="54"/>
    <x v="11"/>
    <m/>
    <m/>
    <n v="0"/>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Eelarvekokkuvõtte PivotTable-liigendtabel" cacheId="4" applyNumberFormats="0" applyBorderFormats="0" applyFontFormats="0" applyPatternFormats="0" applyAlignmentFormats="0" applyWidthHeightFormats="1" dataCaption="Väärtused" updatedVersion="6" minRefreshableVersion="3" itemPrintTitles="1" createdVersion="4" indent="0" outline="1" outlineData="1" multipleFieldFilters="0" rowHeaderCaption="Kategooria">
  <location ref="K9:N34" firstHeaderRow="0" firstDataRow="1" firstDataCol="1"/>
  <pivotFields count="6">
    <pivotField axis="axisRow" showAll="0" insertBlankRow="1">
      <items count="57">
        <item x="53"/>
        <item x="19"/>
        <item x="50"/>
        <item x="18"/>
        <item x="22"/>
        <item x="32"/>
        <item x="13"/>
        <item x="14"/>
        <item x="21"/>
        <item x="43"/>
        <item x="45"/>
        <item x="36"/>
        <item x="40"/>
        <item x="39"/>
        <item x="52"/>
        <item x="15"/>
        <item x="16"/>
        <item x="6"/>
        <item x="31"/>
        <item x="20"/>
        <item x="48"/>
        <item x="4"/>
        <item x="2"/>
        <item x="33"/>
        <item x="34"/>
        <item x="35"/>
        <item x="51"/>
        <item x="23"/>
        <item x="49"/>
        <item x="1"/>
        <item x="7"/>
        <item x="44"/>
        <item x="54"/>
        <item x="46"/>
        <item x="28"/>
        <item x="38"/>
        <item x="47"/>
        <item x="41"/>
        <item x="8"/>
        <item x="55"/>
        <item x="42"/>
        <item x="27"/>
        <item x="5"/>
        <item x="26"/>
        <item x="25"/>
        <item x="17"/>
        <item x="30"/>
        <item x="12"/>
        <item x="29"/>
        <item x="10"/>
        <item x="9"/>
        <item x="24"/>
        <item x="11"/>
        <item x="0"/>
        <item x="37"/>
        <item x="3"/>
        <item t="default"/>
      </items>
    </pivotField>
    <pivotField axis="axisRow" showAll="0" insertBlankRow="1">
      <items count="13">
        <item sd="0" x="0"/>
        <item sd="0" x="1"/>
        <item sd="0" x="2"/>
        <item sd="0" x="3"/>
        <item sd="0" x="4"/>
        <item sd="0" x="5"/>
        <item sd="0" x="6"/>
        <item sd="0" x="7"/>
        <item sd="0" x="8"/>
        <item sd="0" x="9"/>
        <item sd="0" x="10"/>
        <item sd="0" x="11"/>
        <item t="default"/>
      </items>
    </pivotField>
    <pivotField dataField="1" showAll="0"/>
    <pivotField dataField="1" showAll="0"/>
    <pivotField dataField="1" showAll="0"/>
    <pivotField showAll="0"/>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Prognoositavad kulud " fld="2" baseField="1" baseItem="0" numFmtId="5"/>
    <dataField name="Tegelik kulu " fld="3" baseField="1" baseItem="0" numFmtId="5"/>
    <dataField name="Erinevus " fld="4" baseField="1" baseItem="0" numFmtId="5"/>
  </dataFields>
  <formats count="3">
    <format dxfId="58">
      <pivotArea dataOnly="0" grandRow="1" axis="axisRow" fieldPosition="0"/>
    </format>
    <format dxfId="57">
      <pivotArea dataOnly="0" grandRow="1" axis="axisRow" fieldPosition="0"/>
    </format>
    <format dxfId="56">
      <pivotArea dataOnly="0" labelOnly="1" outline="0" fieldPosition="0">
        <references count="1">
          <reference field="4294967294" count="3">
            <x v="0"/>
            <x v="1"/>
            <x v="2"/>
          </reference>
        </references>
      </pivotArea>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Prognoositud ja tegelike kulude ning erinevuste kokkuvõte kuuväljaminekute töölehe eelarve üksikasjade tabelis toodud väljaminekute kohta"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Eelarvekokkuvõte" cacheId="4" applyNumberFormats="0" applyBorderFormats="0" applyFontFormats="0" applyPatternFormats="0" applyAlignmentFormats="0" applyWidthHeightFormats="1" dataCaption="Values" updatedVersion="6" minRefreshableVersion="3" itemPrintTitles="1" createdVersion="4" indent="0" outline="1" outlineData="1" multipleFieldFilters="0" chartFormat="2" rowHeaderCaption="Kategooria">
  <location ref="B2:C15" firstHeaderRow="1" firstDataRow="1" firstDataCol="1"/>
  <pivotFields count="6">
    <pivotField showAll="0"/>
    <pivotField axis="axisRow" showAll="0">
      <items count="13">
        <item x="0"/>
        <item x="1"/>
        <item x="2"/>
        <item x="3"/>
        <item x="4"/>
        <item x="5"/>
        <item x="6"/>
        <item x="7"/>
        <item x="8"/>
        <item x="9"/>
        <item x="10"/>
        <item x="11"/>
        <item t="default"/>
      </items>
    </pivotField>
    <pivotField showAll="0"/>
    <pivotField dataField="1" showAll="0"/>
    <pivotField numFmtId="164" showAll="0"/>
    <pivotField numFmtId="164" showAll="0"/>
  </pivotFields>
  <rowFields count="1">
    <field x="1"/>
  </rowFields>
  <rowItems count="13">
    <i>
      <x/>
    </i>
    <i>
      <x v="1"/>
    </i>
    <i>
      <x v="2"/>
    </i>
    <i>
      <x v="3"/>
    </i>
    <i>
      <x v="4"/>
    </i>
    <i>
      <x v="5"/>
    </i>
    <i>
      <x v="6"/>
    </i>
    <i>
      <x v="7"/>
    </i>
    <i>
      <x v="8"/>
    </i>
    <i>
      <x v="9"/>
    </i>
    <i>
      <x v="10"/>
    </i>
    <i>
      <x v="11"/>
    </i>
    <i t="grand">
      <x/>
    </i>
  </rowItems>
  <colItems count="1">
    <i/>
  </colItems>
  <dataFields count="1">
    <dataField name="Kulu" fld="3" baseField="1" baseItem="0" numFmtId="5"/>
  </dataFields>
  <formats count="19">
    <format dxfId="41">
      <pivotArea field="1" type="button" dataOnly="0" labelOnly="1" outline="0" axis="axisRow" fieldPosition="0"/>
    </format>
    <format dxfId="40">
      <pivotArea dataOnly="0" labelOnly="1" outline="0" axis="axisValues" fieldPosition="0"/>
    </format>
    <format dxfId="39">
      <pivotArea dataOnly="0" grandRow="1" fieldPosition="0"/>
    </format>
    <format dxfId="38">
      <pivotArea dataOnly="0" grandRow="1" fieldPosition="0"/>
    </format>
    <format dxfId="37">
      <pivotArea outline="0" fieldPosition="0">
        <references count="1">
          <reference field="4294967294" count="1">
            <x v="0"/>
          </reference>
        </references>
      </pivotArea>
    </format>
    <format dxfId="36">
      <pivotArea collapsedLevelsAreSubtotals="1" fieldPosition="0">
        <references count="1">
          <reference field="1" count="1">
            <x v="0"/>
          </reference>
        </references>
      </pivotArea>
    </format>
    <format dxfId="35">
      <pivotArea collapsedLevelsAreSubtotals="1" fieldPosition="0">
        <references count="1">
          <reference field="1" count="1">
            <x v="1"/>
          </reference>
        </references>
      </pivotArea>
    </format>
    <format dxfId="34">
      <pivotArea collapsedLevelsAreSubtotals="1" fieldPosition="0">
        <references count="1">
          <reference field="1" count="1">
            <x v="2"/>
          </reference>
        </references>
      </pivotArea>
    </format>
    <format dxfId="33">
      <pivotArea collapsedLevelsAreSubtotals="1" fieldPosition="0">
        <references count="1">
          <reference field="1" count="1">
            <x v="3"/>
          </reference>
        </references>
      </pivotArea>
    </format>
    <format dxfId="32">
      <pivotArea collapsedLevelsAreSubtotals="1" fieldPosition="0">
        <references count="1">
          <reference field="1" count="1">
            <x v="4"/>
          </reference>
        </references>
      </pivotArea>
    </format>
    <format dxfId="31">
      <pivotArea collapsedLevelsAreSubtotals="1" fieldPosition="0">
        <references count="1">
          <reference field="1" count="1">
            <x v="5"/>
          </reference>
        </references>
      </pivotArea>
    </format>
    <format dxfId="30">
      <pivotArea collapsedLevelsAreSubtotals="1" fieldPosition="0">
        <references count="1">
          <reference field="1" count="1">
            <x v="6"/>
          </reference>
        </references>
      </pivotArea>
    </format>
    <format dxfId="29">
      <pivotArea collapsedLevelsAreSubtotals="1" fieldPosition="0">
        <references count="1">
          <reference field="1" count="1">
            <x v="7"/>
          </reference>
        </references>
      </pivotArea>
    </format>
    <format dxfId="28">
      <pivotArea collapsedLevelsAreSubtotals="1" fieldPosition="0">
        <references count="1">
          <reference field="1" count="1">
            <x v="8"/>
          </reference>
        </references>
      </pivotArea>
    </format>
    <format dxfId="27">
      <pivotArea collapsedLevelsAreSubtotals="1" fieldPosition="0">
        <references count="1">
          <reference field="1" count="1">
            <x v="9"/>
          </reference>
        </references>
      </pivotArea>
    </format>
    <format dxfId="26">
      <pivotArea collapsedLevelsAreSubtotals="1" fieldPosition="0">
        <references count="1">
          <reference field="1" count="1">
            <x v="10"/>
          </reference>
        </references>
      </pivotArea>
    </format>
    <format dxfId="25">
      <pivotArea collapsedLevelsAreSubtotals="1" fieldPosition="0">
        <references count="1">
          <reference field="1" count="1">
            <x v="11"/>
          </reference>
        </references>
      </pivotArea>
    </format>
    <format dxfId="24">
      <pivotArea grandRow="1" outline="0" collapsedLevelsAreSubtotals="1" fieldPosition="0"/>
    </format>
    <format dxfId="23">
      <pivotArea outline="0" collapsedLevelsAreSubtotals="1" fieldPosition="0"/>
    </format>
  </formats>
  <chartFormats count="1">
    <chartFormat chart="1" format="1" series="1">
      <pivotArea type="data" outline="0" fieldPosition="0">
        <references count="1">
          <reference field="4294967294" count="1" selected="0">
            <x v="0"/>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Siin saate muuta või lisada kategooriaid töölehe „Kuuväljaminekud“ tabeli „Eelarve üksikasjad“ kategooriaveeru ripploendi värskendamiseks."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ategooria" xr10:uid="{4093413B-69D6-4768-B922-4A13D8E833AD}" sourceName="Kategooria">
  <pivotTables>
    <pivotTable tabId="4" name="Eelarvekokkuvõtte PivotTable-liigendtabel"/>
  </pivotTables>
  <data>
    <tabular pivotCacheId="2">
      <items count="12">
        <i x="4" s="1"/>
        <i x="7" s="1"/>
        <i x="5" s="1"/>
        <i x="3" s="1"/>
        <i x="6" s="1"/>
        <i x="0" s="1"/>
        <i x="8" s="1"/>
        <i x="10" s="1"/>
        <i x="1" s="1"/>
        <i x="9" s="1"/>
        <i x="2"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oria" xr10:uid="{A87D7B48-A022-403A-A22F-01CA7083EC33}" cache="Slicer_Kategooria" caption="Mitme kategooria valimiseks hoidke all juhtklahvi (Ctrl)" columnCount="4"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elarve_üksikasjad" displayName="Eelarve_üksikasjad" ref="B2:G62" totalsRowCount="1" headerRowDxfId="54" totalsRowDxfId="53" totalsRowBorderDxfId="52">
  <autoFilter ref="B2:G61" xr:uid="{00000000-0009-0000-0100-000001000000}"/>
  <tableColumns count="6">
    <tableColumn id="2" xr3:uid="{00000000-0010-0000-0000-000002000000}" name="Kirjeldus" totalsRowLabel="Kokku" totalsRowDxfId="51"/>
    <tableColumn id="1" xr3:uid="{00000000-0010-0000-0000-000001000000}" name="Kategooria" totalsRowDxfId="50"/>
    <tableColumn id="3" xr3:uid="{00000000-0010-0000-0000-000003000000}" name="Prognoositavad kulud" totalsRowFunction="sum" dataDxfId="49" totalsRowDxfId="48"/>
    <tableColumn id="4" xr3:uid="{00000000-0010-0000-0000-000004000000}" name="Tegelik kulu" totalsRowFunction="sum" dataDxfId="47" totalsRowDxfId="46"/>
    <tableColumn id="5" xr3:uid="{00000000-0010-0000-0000-000005000000}" name="Erinevus" totalsRowFunction="sum" dataDxfId="45" totalsRowDxfId="44">
      <calculatedColumnFormula>Eelarve_üksikasjad[[#This Row],[Prognoositavad kulud]]-Eelarve_üksikasjad[[#This Row],[Tegelik kulu]]</calculatedColumnFormula>
    </tableColumn>
    <tableColumn id="6" xr3:uid="{00000000-0010-0000-0000-000006000000}" name="Tegeliku kulu ülevaade" dataDxfId="43" totalsRowDxfId="42">
      <calculatedColumnFormula>Eelarve_üksikasjad[[#This Row],[Tegelik kulu]]</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Summary="Selles tabelis valige kuuväljaminekute kategooria ja sisestage kirjeldus, prognoositavad ja tegelikud kulud. Erinevus ja kogusumma arvutatakse automaatselt, samuti koostatakse automaatselt tegelike kulude ülevaate diagramm."/>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elarve_kategooria_otsing" displayName="Eelarve_kategooria_otsing" ref="E2:E14" totalsRowShown="0" headerRowDxfId="22">
  <autoFilter ref="E2:E14" xr:uid="{00000000-0009-0000-0100-000002000000}"/>
  <tableColumns count="1">
    <tableColumn id="1" xr3:uid="{00000000-0010-0000-0100-000001000000}" name="Eelarve Kategooria otsing"/>
  </tableColumns>
  <tableStyleInfo name="Family Budget Table Style" showFirstColumn="0" showLastColumn="0" showRowStripes="1" showColumnStripes="0"/>
  <extLst>
    <ext xmlns:x14="http://schemas.microsoft.com/office/spreadsheetml/2009/9/main" uri="{504A1905-F514-4f6f-8877-14C23A59335A}">
      <x14:table altTextSummary="Eelarveüksikasjade tabeli kategooriaveeru võimalike kategooriate loend kuuväljaminekute töölehel"/>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94B9-9EDA-4BB6-A406-45B260E18D2D}">
  <sheetPr>
    <tabColor theme="1" tint="9.9978637043366805E-2"/>
  </sheetPr>
  <dimension ref="B1:B8"/>
  <sheetViews>
    <sheetView showGridLines="0" tabSelected="1" workbookViewId="0"/>
  </sheetViews>
  <sheetFormatPr defaultRowHeight="13.5" x14ac:dyDescent="0.25"/>
  <cols>
    <col min="1" max="1" width="2.625" customWidth="1"/>
    <col min="2" max="2" width="80.625" customWidth="1"/>
    <col min="3" max="3" width="2.625" customWidth="1"/>
  </cols>
  <sheetData>
    <row r="1" spans="2:2" ht="30" customHeight="1" thickBot="1" x14ac:dyDescent="0.3">
      <c r="B1" s="21" t="s">
        <v>0</v>
      </c>
    </row>
    <row r="2" spans="2:2" ht="33.75" customHeight="1" thickTop="1" x14ac:dyDescent="0.25">
      <c r="B2" s="22" t="s">
        <v>1</v>
      </c>
    </row>
    <row r="3" spans="2:2" ht="49.5" customHeight="1" x14ac:dyDescent="0.25">
      <c r="B3" s="51" t="s">
        <v>2</v>
      </c>
    </row>
    <row r="4" spans="2:2" ht="51.75" customHeight="1" x14ac:dyDescent="0.25">
      <c r="B4" s="51" t="s">
        <v>125</v>
      </c>
    </row>
    <row r="5" spans="2:2" ht="18" customHeight="1" x14ac:dyDescent="0.25">
      <c r="B5" s="51" t="s">
        <v>126</v>
      </c>
    </row>
    <row r="6" spans="2:2" ht="55.5" customHeight="1" x14ac:dyDescent="0.25">
      <c r="B6" s="23" t="s">
        <v>3</v>
      </c>
    </row>
    <row r="7" spans="2:2" ht="63" x14ac:dyDescent="0.25">
      <c r="B7" s="51" t="s">
        <v>127</v>
      </c>
    </row>
    <row r="8" spans="2:2" ht="84" customHeight="1" x14ac:dyDescent="0.25">
      <c r="B8" s="22"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P172"/>
  <sheetViews>
    <sheetView showGridLines="0" zoomScaleNormal="100" workbookViewId="0"/>
  </sheetViews>
  <sheetFormatPr defaultRowHeight="13.5" x14ac:dyDescent="0.25"/>
  <cols>
    <col min="1" max="1" width="2.625" style="30" customWidth="1"/>
    <col min="2" max="2" width="19.5" style="3" customWidth="1"/>
    <col min="3" max="3" width="14.25" style="3" customWidth="1"/>
    <col min="4" max="4" width="11.5" style="3" customWidth="1"/>
    <col min="5" max="5" width="2" style="3" customWidth="1"/>
    <col min="6" max="6" width="15.75" style="3" bestFit="1" customWidth="1"/>
    <col min="7" max="7" width="11.75" style="3" customWidth="1"/>
    <col min="8" max="8" width="4" style="3" customWidth="1"/>
    <col min="9" max="9" width="2.5" style="3" customWidth="1"/>
    <col min="10" max="10" width="11.75" style="3" customWidth="1"/>
    <col min="11" max="11" width="21.25" style="3" bestFit="1" customWidth="1"/>
    <col min="12" max="12" width="19.25" style="3" bestFit="1" customWidth="1"/>
    <col min="13" max="13" width="16.5" style="3" customWidth="1"/>
    <col min="14" max="14" width="14.625" style="3" customWidth="1"/>
    <col min="15" max="15" width="0.875" style="3" customWidth="1"/>
    <col min="16" max="16" width="2.625" customWidth="1"/>
    <col min="17" max="16384" width="9" style="3"/>
  </cols>
  <sheetData>
    <row r="1" spans="1:15" ht="60.75" customHeight="1" x14ac:dyDescent="0.25">
      <c r="A1" s="30" t="s">
        <v>128</v>
      </c>
      <c r="B1" s="66" t="s">
        <v>20</v>
      </c>
      <c r="C1" s="66"/>
      <c r="D1" s="66"/>
      <c r="E1" s="66"/>
      <c r="F1" s="65" t="s">
        <v>36</v>
      </c>
      <c r="G1" s="65"/>
      <c r="H1" s="65"/>
      <c r="I1" s="7"/>
      <c r="J1" s="4" t="s">
        <v>38</v>
      </c>
      <c r="K1" s="4"/>
      <c r="L1" s="4"/>
      <c r="M1" s="55" t="s">
        <v>55</v>
      </c>
      <c r="N1" s="55"/>
    </row>
    <row r="2" spans="1:15" ht="30.75" customHeight="1" x14ac:dyDescent="0.25">
      <c r="A2" s="31" t="s">
        <v>5</v>
      </c>
      <c r="B2" s="24" t="s">
        <v>21</v>
      </c>
      <c r="E2" s="8"/>
      <c r="J2" s="56" t="s">
        <v>39</v>
      </c>
      <c r="K2" s="56"/>
      <c r="L2" s="56"/>
      <c r="M2" s="56"/>
      <c r="N2" s="56"/>
    </row>
    <row r="3" spans="1:15" ht="15" customHeight="1" x14ac:dyDescent="0.25">
      <c r="A3" s="29" t="s">
        <v>6</v>
      </c>
      <c r="B3" s="9" t="s">
        <v>22</v>
      </c>
      <c r="C3" s="64" t="s">
        <v>29</v>
      </c>
      <c r="D3" s="64"/>
      <c r="E3" s="64"/>
      <c r="F3" s="64"/>
      <c r="G3" s="41">
        <f>D17-SUM(Eelarve_üksikasjad[Prognoositavad kulud])</f>
        <v>1585</v>
      </c>
      <c r="J3" s="54"/>
      <c r="K3" s="54"/>
      <c r="L3" s="54"/>
      <c r="M3" s="54"/>
      <c r="N3" s="54"/>
    </row>
    <row r="4" spans="1:15" ht="15" customHeight="1" x14ac:dyDescent="0.25">
      <c r="A4" s="29" t="s">
        <v>7</v>
      </c>
      <c r="B4" s="9" t="s">
        <v>23</v>
      </c>
      <c r="C4" s="64" t="s">
        <v>30</v>
      </c>
      <c r="D4" s="64"/>
      <c r="E4" s="64"/>
      <c r="F4" s="64"/>
      <c r="G4" s="41">
        <f>D11-SUM(Eelarve_üksikasjad[Tegelik kulu])</f>
        <v>1740</v>
      </c>
      <c r="J4" s="54"/>
      <c r="K4" s="54"/>
      <c r="L4" s="54"/>
      <c r="M4" s="54"/>
      <c r="N4" s="54"/>
    </row>
    <row r="5" spans="1:15" ht="15" customHeight="1" x14ac:dyDescent="0.25">
      <c r="A5" s="30" t="s">
        <v>8</v>
      </c>
      <c r="B5" s="9" t="s">
        <v>24</v>
      </c>
      <c r="C5" s="64" t="s">
        <v>31</v>
      </c>
      <c r="D5" s="64"/>
      <c r="E5" s="64"/>
      <c r="F5" s="64"/>
      <c r="G5" s="41">
        <f>G4-G3</f>
        <v>155</v>
      </c>
      <c r="J5" s="54"/>
      <c r="K5" s="54"/>
      <c r="L5" s="54"/>
      <c r="M5" s="54"/>
      <c r="N5" s="54"/>
    </row>
    <row r="6" spans="1:15" ht="15" customHeight="1" x14ac:dyDescent="0.25">
      <c r="B6" s="10"/>
      <c r="C6" s="5"/>
      <c r="D6" s="5"/>
      <c r="E6" s="5"/>
      <c r="F6" s="5"/>
      <c r="G6" s="5"/>
      <c r="H6" s="5"/>
      <c r="J6" s="54"/>
      <c r="K6" s="54"/>
      <c r="L6" s="54"/>
      <c r="M6" s="54"/>
      <c r="N6" s="54"/>
    </row>
    <row r="7" spans="1:15" ht="30" customHeight="1" x14ac:dyDescent="0.25">
      <c r="A7" s="29" t="s">
        <v>9</v>
      </c>
      <c r="B7" s="25" t="s">
        <v>25</v>
      </c>
      <c r="C7" s="8"/>
      <c r="D7" s="8"/>
      <c r="E7" s="32"/>
      <c r="F7" s="25" t="s">
        <v>37</v>
      </c>
      <c r="G7" s="11"/>
      <c r="H7" s="8"/>
      <c r="J7" s="52" t="s">
        <v>129</v>
      </c>
      <c r="K7" s="20"/>
      <c r="L7" s="20"/>
      <c r="M7" s="20"/>
      <c r="N7" s="20"/>
    </row>
    <row r="8" spans="1:15" ht="15" customHeight="1" x14ac:dyDescent="0.25">
      <c r="A8" s="29" t="s">
        <v>10</v>
      </c>
      <c r="B8" s="57" t="s">
        <v>26</v>
      </c>
      <c r="C8" s="3" t="s">
        <v>32</v>
      </c>
      <c r="D8" s="41">
        <v>5800</v>
      </c>
      <c r="E8" s="33"/>
      <c r="F8" s="58" t="s">
        <v>26</v>
      </c>
      <c r="G8" s="59">
        <f>SUM(Eelarve_üksikasjad[Tegelik kulu])</f>
        <v>7860</v>
      </c>
      <c r="K8" s="19"/>
      <c r="L8" s="19"/>
      <c r="M8" s="19"/>
    </row>
    <row r="9" spans="1:15" ht="15" customHeight="1" x14ac:dyDescent="0.25">
      <c r="A9" s="29" t="s">
        <v>11</v>
      </c>
      <c r="B9" s="57"/>
      <c r="C9" s="3" t="s">
        <v>33</v>
      </c>
      <c r="D9" s="41">
        <v>2300</v>
      </c>
      <c r="E9" s="33"/>
      <c r="F9" s="58"/>
      <c r="G9" s="59"/>
      <c r="J9" s="54" t="s">
        <v>40</v>
      </c>
      <c r="K9" s="18" t="s">
        <v>41</v>
      </c>
      <c r="L9" s="53" t="s">
        <v>54</v>
      </c>
      <c r="M9" s="53" t="s">
        <v>56</v>
      </c>
      <c r="N9" s="53" t="s">
        <v>57</v>
      </c>
      <c r="O9" s="12"/>
    </row>
    <row r="10" spans="1:15" ht="15" customHeight="1" x14ac:dyDescent="0.25">
      <c r="A10" s="29" t="s">
        <v>12</v>
      </c>
      <c r="B10" s="57"/>
      <c r="C10" s="3" t="s">
        <v>34</v>
      </c>
      <c r="D10" s="41">
        <v>1500</v>
      </c>
      <c r="E10" s="33"/>
      <c r="F10" s="58"/>
      <c r="G10" s="59"/>
      <c r="H10" s="37"/>
      <c r="J10" s="54"/>
      <c r="K10" s="1" t="s">
        <v>42</v>
      </c>
      <c r="L10" s="43">
        <v>140</v>
      </c>
      <c r="M10" s="43">
        <v>140</v>
      </c>
      <c r="N10" s="43">
        <v>0</v>
      </c>
    </row>
    <row r="11" spans="1:15" ht="15" customHeight="1" x14ac:dyDescent="0.25">
      <c r="A11" s="29" t="s">
        <v>13</v>
      </c>
      <c r="B11" s="57"/>
      <c r="C11" s="26" t="s">
        <v>35</v>
      </c>
      <c r="D11" s="42">
        <f>SUM(D8:D10)</f>
        <v>9600</v>
      </c>
      <c r="E11" s="33"/>
      <c r="F11" s="58"/>
      <c r="G11" s="59"/>
      <c r="H11" s="37"/>
      <c r="J11" s="54"/>
      <c r="K11" s="1"/>
      <c r="L11" s="43"/>
      <c r="M11" s="43"/>
      <c r="N11" s="43"/>
    </row>
    <row r="12" spans="1:15" ht="15" customHeight="1" x14ac:dyDescent="0.25">
      <c r="B12" s="13"/>
      <c r="C12" s="5"/>
      <c r="D12" s="5"/>
      <c r="E12" s="34"/>
      <c r="F12" s="14"/>
      <c r="G12" s="39"/>
      <c r="H12" s="5"/>
      <c r="J12" s="54"/>
      <c r="K12" s="1" t="s">
        <v>43</v>
      </c>
      <c r="L12" s="43">
        <v>400</v>
      </c>
      <c r="M12" s="43">
        <v>358</v>
      </c>
      <c r="N12" s="43">
        <v>42</v>
      </c>
    </row>
    <row r="13" spans="1:15" ht="15" customHeight="1" x14ac:dyDescent="0.25">
      <c r="A13" s="29" t="s">
        <v>14</v>
      </c>
      <c r="B13" s="62" t="s">
        <v>27</v>
      </c>
      <c r="E13" s="33"/>
      <c r="F13" s="60" t="s">
        <v>27</v>
      </c>
      <c r="G13" s="61">
        <f>SUM(Eelarve_üksikasjad[Prognoositavad kulud])</f>
        <v>7915</v>
      </c>
      <c r="J13" s="54"/>
      <c r="K13" s="1"/>
      <c r="L13" s="43"/>
      <c r="M13" s="43"/>
      <c r="N13" s="43"/>
    </row>
    <row r="14" spans="1:15" ht="15" customHeight="1" x14ac:dyDescent="0.25">
      <c r="A14" s="29" t="s">
        <v>15</v>
      </c>
      <c r="B14" s="63"/>
      <c r="C14" s="3" t="s">
        <v>32</v>
      </c>
      <c r="D14" s="41">
        <v>6000</v>
      </c>
      <c r="E14" s="33"/>
      <c r="F14" s="58"/>
      <c r="G14" s="59"/>
      <c r="J14" s="54"/>
      <c r="K14" s="1" t="s">
        <v>44</v>
      </c>
      <c r="L14" s="43">
        <v>1100</v>
      </c>
      <c r="M14" s="43">
        <v>1320</v>
      </c>
      <c r="N14" s="43">
        <v>-220</v>
      </c>
    </row>
    <row r="15" spans="1:15" ht="15" customHeight="1" x14ac:dyDescent="0.25">
      <c r="A15" s="29" t="s">
        <v>16</v>
      </c>
      <c r="B15" s="63"/>
      <c r="C15" s="3" t="s">
        <v>33</v>
      </c>
      <c r="D15" s="41">
        <v>1000</v>
      </c>
      <c r="E15" s="33"/>
      <c r="F15" s="58"/>
      <c r="G15" s="59"/>
      <c r="H15" s="37"/>
      <c r="J15" s="54"/>
      <c r="K15" s="1"/>
      <c r="L15" s="43"/>
      <c r="M15" s="43"/>
      <c r="N15" s="43"/>
    </row>
    <row r="16" spans="1:15" ht="15" customHeight="1" x14ac:dyDescent="0.25">
      <c r="A16" s="29" t="s">
        <v>17</v>
      </c>
      <c r="B16" s="63"/>
      <c r="C16" s="3" t="s">
        <v>34</v>
      </c>
      <c r="D16" s="41">
        <v>2500</v>
      </c>
      <c r="E16" s="33"/>
      <c r="F16" s="58"/>
      <c r="G16" s="59"/>
      <c r="H16" s="37"/>
      <c r="J16" s="54"/>
      <c r="K16" s="1" t="s">
        <v>45</v>
      </c>
      <c r="L16" s="43">
        <v>100</v>
      </c>
      <c r="M16" s="43">
        <v>125</v>
      </c>
      <c r="N16" s="43">
        <v>-25</v>
      </c>
    </row>
    <row r="17" spans="1:14" ht="15" customHeight="1" x14ac:dyDescent="0.25">
      <c r="A17" s="29" t="s">
        <v>18</v>
      </c>
      <c r="B17" s="63"/>
      <c r="C17" s="26" t="s">
        <v>35</v>
      </c>
      <c r="D17" s="42">
        <f>SUM(D14:D16)</f>
        <v>9500</v>
      </c>
      <c r="E17" s="35"/>
      <c r="F17" s="58"/>
      <c r="G17" s="59"/>
      <c r="H17" s="38"/>
      <c r="J17" s="54"/>
      <c r="K17" s="1"/>
      <c r="L17" s="43"/>
      <c r="M17" s="43"/>
      <c r="N17" s="43"/>
    </row>
    <row r="18" spans="1:14" ht="15" customHeight="1" x14ac:dyDescent="0.25">
      <c r="B18" s="15"/>
      <c r="C18" s="6"/>
      <c r="D18" s="6"/>
      <c r="E18" s="36"/>
      <c r="F18" s="14"/>
      <c r="G18" s="39"/>
      <c r="H18" s="6"/>
      <c r="J18" s="54"/>
      <c r="K18" s="1" t="s">
        <v>46</v>
      </c>
      <c r="L18" s="43">
        <v>2830</v>
      </c>
      <c r="M18" s="43">
        <v>2702</v>
      </c>
      <c r="N18" s="43">
        <v>128</v>
      </c>
    </row>
    <row r="19" spans="1:14" ht="15" customHeight="1" x14ac:dyDescent="0.25">
      <c r="J19" s="54"/>
      <c r="K19" s="1"/>
      <c r="L19" s="43"/>
      <c r="M19" s="43"/>
      <c r="N19" s="43"/>
    </row>
    <row r="20" spans="1:14" ht="15" customHeight="1" x14ac:dyDescent="0.25">
      <c r="A20" s="30" t="s">
        <v>19</v>
      </c>
      <c r="B20" s="54" t="s">
        <v>28</v>
      </c>
      <c r="C20" s="54"/>
      <c r="D20" s="54"/>
      <c r="E20" s="54"/>
      <c r="F20" s="54"/>
      <c r="G20" s="54"/>
      <c r="J20" s="54"/>
      <c r="K20" s="1" t="s">
        <v>47</v>
      </c>
      <c r="L20" s="43">
        <v>900</v>
      </c>
      <c r="M20" s="43">
        <v>900</v>
      </c>
      <c r="N20" s="43">
        <v>0</v>
      </c>
    </row>
    <row r="21" spans="1:14" ht="15" customHeight="1" x14ac:dyDescent="0.25">
      <c r="B21" s="54"/>
      <c r="C21" s="54"/>
      <c r="D21" s="54"/>
      <c r="E21" s="54"/>
      <c r="F21" s="54"/>
      <c r="G21" s="54"/>
      <c r="J21" s="54"/>
      <c r="K21" s="1"/>
      <c r="L21" s="43"/>
      <c r="M21" s="43"/>
      <c r="N21" s="43"/>
    </row>
    <row r="22" spans="1:14" ht="15" customHeight="1" x14ac:dyDescent="0.25">
      <c r="B22" s="54"/>
      <c r="C22" s="54"/>
      <c r="D22" s="54"/>
      <c r="E22" s="54"/>
      <c r="F22" s="54"/>
      <c r="G22" s="54"/>
      <c r="J22" s="54"/>
      <c r="K22" s="1" t="s">
        <v>48</v>
      </c>
      <c r="L22" s="43">
        <v>200</v>
      </c>
      <c r="M22" s="43">
        <v>200</v>
      </c>
      <c r="N22" s="43">
        <v>0</v>
      </c>
    </row>
    <row r="23" spans="1:14" ht="15" customHeight="1" x14ac:dyDescent="0.25">
      <c r="B23" s="54"/>
      <c r="C23" s="54"/>
      <c r="D23" s="54"/>
      <c r="E23" s="54"/>
      <c r="F23" s="54"/>
      <c r="G23" s="54"/>
      <c r="J23" s="54"/>
      <c r="K23" s="1"/>
      <c r="L23" s="43"/>
      <c r="M23" s="43"/>
      <c r="N23" s="43"/>
    </row>
    <row r="24" spans="1:14" ht="15" customHeight="1" x14ac:dyDescent="0.25">
      <c r="B24" s="54"/>
      <c r="C24" s="54"/>
      <c r="D24" s="54"/>
      <c r="E24" s="54"/>
      <c r="F24" s="54"/>
      <c r="G24" s="54"/>
      <c r="J24" s="54"/>
      <c r="K24" s="1" t="s">
        <v>49</v>
      </c>
      <c r="L24" s="43">
        <v>150</v>
      </c>
      <c r="M24" s="43">
        <v>140</v>
      </c>
      <c r="N24" s="43">
        <v>10</v>
      </c>
    </row>
    <row r="25" spans="1:14" ht="15" customHeight="1" x14ac:dyDescent="0.25">
      <c r="B25" s="54"/>
      <c r="C25" s="54"/>
      <c r="D25" s="54"/>
      <c r="E25" s="54"/>
      <c r="F25" s="54"/>
      <c r="G25" s="54"/>
      <c r="J25" s="54"/>
      <c r="K25" s="1"/>
      <c r="L25" s="43"/>
      <c r="M25" s="43"/>
      <c r="N25" s="43"/>
    </row>
    <row r="26" spans="1:14" ht="15" customHeight="1" x14ac:dyDescent="0.25">
      <c r="B26" s="54"/>
      <c r="C26" s="54"/>
      <c r="D26" s="54"/>
      <c r="E26" s="54"/>
      <c r="F26" s="54"/>
      <c r="G26" s="54"/>
      <c r="J26" s="54"/>
      <c r="K26" s="1" t="s">
        <v>50</v>
      </c>
      <c r="L26" s="43">
        <v>170</v>
      </c>
      <c r="M26" s="43">
        <v>100</v>
      </c>
      <c r="N26" s="43">
        <v>70</v>
      </c>
    </row>
    <row r="27" spans="1:14" ht="15" customHeight="1" x14ac:dyDescent="0.25">
      <c r="B27" s="54"/>
      <c r="C27" s="54"/>
      <c r="D27" s="54"/>
      <c r="E27" s="54"/>
      <c r="F27" s="54"/>
      <c r="G27" s="54"/>
      <c r="J27" s="54"/>
      <c r="K27" s="1"/>
      <c r="L27" s="43"/>
      <c r="M27" s="43"/>
      <c r="N27" s="43"/>
    </row>
    <row r="28" spans="1:14" ht="15" customHeight="1" x14ac:dyDescent="0.25">
      <c r="B28" s="54"/>
      <c r="C28" s="54"/>
      <c r="D28" s="54"/>
      <c r="E28" s="54"/>
      <c r="F28" s="54"/>
      <c r="G28" s="54"/>
      <c r="J28" s="54"/>
      <c r="K28" s="1" t="s">
        <v>51</v>
      </c>
      <c r="L28" s="43">
        <v>200</v>
      </c>
      <c r="M28" s="43">
        <v>200</v>
      </c>
      <c r="N28" s="43">
        <v>0</v>
      </c>
    </row>
    <row r="29" spans="1:14" ht="15" customHeight="1" x14ac:dyDescent="0.25">
      <c r="B29" s="54"/>
      <c r="C29" s="54"/>
      <c r="D29" s="54"/>
      <c r="E29" s="54"/>
      <c r="F29" s="54"/>
      <c r="G29" s="54"/>
      <c r="J29" s="54"/>
      <c r="K29" s="1"/>
      <c r="L29" s="43"/>
      <c r="M29" s="43"/>
      <c r="N29" s="43"/>
    </row>
    <row r="30" spans="1:14" ht="15" customHeight="1" x14ac:dyDescent="0.25">
      <c r="B30" s="54"/>
      <c r="C30" s="54"/>
      <c r="D30" s="54"/>
      <c r="E30" s="54"/>
      <c r="F30" s="54"/>
      <c r="G30" s="54"/>
      <c r="J30" s="54"/>
      <c r="K30" s="1" t="s">
        <v>52</v>
      </c>
      <c r="L30" s="43">
        <v>300</v>
      </c>
      <c r="M30" s="43">
        <v>300</v>
      </c>
      <c r="N30" s="43">
        <v>0</v>
      </c>
    </row>
    <row r="31" spans="1:14" ht="15" customHeight="1" x14ac:dyDescent="0.25">
      <c r="B31" s="54"/>
      <c r="C31" s="54"/>
      <c r="D31" s="54"/>
      <c r="E31" s="54"/>
      <c r="F31" s="54"/>
      <c r="G31" s="54"/>
      <c r="J31" s="54"/>
      <c r="K31" s="1"/>
      <c r="L31" s="43"/>
      <c r="M31" s="43"/>
      <c r="N31" s="43"/>
    </row>
    <row r="32" spans="1:14" ht="15" customHeight="1" x14ac:dyDescent="0.25">
      <c r="B32" s="54"/>
      <c r="C32" s="54"/>
      <c r="D32" s="54"/>
      <c r="E32" s="54"/>
      <c r="F32" s="54"/>
      <c r="G32" s="54"/>
      <c r="J32" s="54"/>
      <c r="K32" s="1" t="s">
        <v>53</v>
      </c>
      <c r="L32" s="43">
        <v>1425</v>
      </c>
      <c r="M32" s="43">
        <v>1375</v>
      </c>
      <c r="N32" s="43">
        <v>50</v>
      </c>
    </row>
    <row r="33" spans="1:15" ht="15" customHeight="1" x14ac:dyDescent="0.25">
      <c r="B33" s="54"/>
      <c r="C33" s="54"/>
      <c r="D33" s="54"/>
      <c r="E33" s="54"/>
      <c r="F33" s="54"/>
      <c r="G33" s="54"/>
      <c r="K33" s="1"/>
      <c r="L33" s="43"/>
      <c r="M33" s="43"/>
      <c r="N33" s="43"/>
    </row>
    <row r="34" spans="1:15" x14ac:dyDescent="0.25">
      <c r="B34" s="54"/>
      <c r="C34" s="54"/>
      <c r="D34" s="54"/>
      <c r="E34" s="54"/>
      <c r="F34" s="54"/>
      <c r="G34" s="54"/>
      <c r="K34" s="27" t="s">
        <v>124</v>
      </c>
      <c r="L34" s="48">
        <v>7915</v>
      </c>
      <c r="M34" s="46">
        <v>7860</v>
      </c>
      <c r="N34" s="47">
        <v>55</v>
      </c>
    </row>
    <row r="35" spans="1:15" ht="15" customHeight="1" x14ac:dyDescent="0.25">
      <c r="B35" s="54"/>
      <c r="C35" s="54"/>
      <c r="D35" s="54"/>
      <c r="E35" s="54"/>
      <c r="F35" s="54"/>
      <c r="G35" s="54"/>
      <c r="K35"/>
      <c r="L35"/>
      <c r="M35"/>
      <c r="N35"/>
    </row>
    <row r="36" spans="1:15" ht="15" customHeight="1" x14ac:dyDescent="0.25">
      <c r="E36" s="16"/>
      <c r="K36"/>
      <c r="L36"/>
      <c r="M36"/>
      <c r="N36"/>
    </row>
    <row r="37" spans="1:15" ht="15" customHeight="1" x14ac:dyDescent="0.25">
      <c r="K37"/>
      <c r="L37"/>
      <c r="M37"/>
      <c r="N37"/>
    </row>
    <row r="38" spans="1:15" ht="15" customHeight="1" x14ac:dyDescent="0.25">
      <c r="K38"/>
      <c r="L38"/>
      <c r="M38"/>
      <c r="N38"/>
    </row>
    <row r="39" spans="1:15" ht="15" customHeight="1" x14ac:dyDescent="0.25">
      <c r="K39"/>
      <c r="L39"/>
      <c r="M39"/>
      <c r="N39"/>
    </row>
    <row r="40" spans="1:15" ht="15" customHeight="1" x14ac:dyDescent="0.25">
      <c r="K40"/>
      <c r="L40"/>
      <c r="M40"/>
      <c r="N40"/>
    </row>
    <row r="41" spans="1:15" ht="15" customHeight="1" x14ac:dyDescent="0.25">
      <c r="K41"/>
      <c r="L41"/>
      <c r="M41"/>
      <c r="N41"/>
    </row>
    <row r="42" spans="1:15" ht="15" customHeight="1" x14ac:dyDescent="0.25">
      <c r="K42"/>
      <c r="L42"/>
      <c r="M42"/>
      <c r="N42"/>
    </row>
    <row r="43" spans="1:15" ht="15" customHeight="1" x14ac:dyDescent="0.25">
      <c r="K43"/>
      <c r="L43"/>
      <c r="M43"/>
      <c r="N43"/>
    </row>
    <row r="44" spans="1:15" ht="15" customHeight="1" x14ac:dyDescent="0.25">
      <c r="K44"/>
      <c r="L44"/>
      <c r="M44"/>
      <c r="N44"/>
    </row>
    <row r="45" spans="1:15" ht="15" customHeight="1" x14ac:dyDescent="0.25">
      <c r="K45"/>
      <c r="L45"/>
      <c r="M45"/>
      <c r="N45"/>
    </row>
    <row r="46" spans="1:15" ht="15" customHeight="1" x14ac:dyDescent="0.25">
      <c r="J46"/>
      <c r="K46"/>
      <c r="L46"/>
      <c r="M46"/>
      <c r="N46"/>
    </row>
    <row r="47" spans="1:15" x14ac:dyDescent="0.25">
      <c r="B47"/>
      <c r="C47"/>
      <c r="D47"/>
      <c r="E47"/>
      <c r="F47"/>
      <c r="G47"/>
      <c r="H47"/>
      <c r="I47"/>
      <c r="J47"/>
      <c r="K47"/>
      <c r="L47"/>
      <c r="M47"/>
      <c r="N47"/>
      <c r="O47"/>
    </row>
    <row r="48" spans="1:15" customFormat="1" x14ac:dyDescent="0.25">
      <c r="A48" s="29"/>
    </row>
    <row r="49" spans="1:1" customFormat="1" x14ac:dyDescent="0.25">
      <c r="A49" s="29"/>
    </row>
    <row r="50" spans="1:1" customFormat="1" x14ac:dyDescent="0.25">
      <c r="A50" s="29"/>
    </row>
    <row r="51" spans="1:1" customFormat="1" x14ac:dyDescent="0.25">
      <c r="A51" s="29"/>
    </row>
    <row r="52" spans="1:1" customFormat="1" x14ac:dyDescent="0.25">
      <c r="A52" s="29"/>
    </row>
    <row r="53" spans="1:1" customFormat="1" x14ac:dyDescent="0.25">
      <c r="A53" s="29"/>
    </row>
    <row r="54" spans="1:1" customFormat="1" x14ac:dyDescent="0.25">
      <c r="A54" s="29"/>
    </row>
    <row r="55" spans="1:1" customFormat="1" x14ac:dyDescent="0.25">
      <c r="A55" s="29"/>
    </row>
    <row r="56" spans="1:1" customFormat="1" x14ac:dyDescent="0.25">
      <c r="A56" s="29"/>
    </row>
    <row r="57" spans="1:1" customFormat="1" x14ac:dyDescent="0.25">
      <c r="A57" s="29"/>
    </row>
    <row r="58" spans="1:1" customFormat="1" x14ac:dyDescent="0.25">
      <c r="A58" s="29"/>
    </row>
    <row r="59" spans="1:1" customFormat="1" x14ac:dyDescent="0.25">
      <c r="A59" s="29"/>
    </row>
    <row r="60" spans="1:1" customFormat="1" x14ac:dyDescent="0.25">
      <c r="A60" s="29"/>
    </row>
    <row r="61" spans="1:1" customFormat="1" x14ac:dyDescent="0.25">
      <c r="A61" s="29"/>
    </row>
    <row r="62" spans="1:1" customFormat="1" x14ac:dyDescent="0.25">
      <c r="A62" s="29"/>
    </row>
    <row r="63" spans="1:1" customFormat="1" x14ac:dyDescent="0.25">
      <c r="A63" s="29"/>
    </row>
    <row r="64" spans="1:1" customFormat="1" x14ac:dyDescent="0.25">
      <c r="A64" s="29"/>
    </row>
    <row r="65" spans="1:1" customFormat="1" x14ac:dyDescent="0.25">
      <c r="A65" s="29"/>
    </row>
    <row r="66" spans="1:1" customFormat="1" x14ac:dyDescent="0.25">
      <c r="A66" s="29"/>
    </row>
    <row r="67" spans="1:1" customFormat="1" x14ac:dyDescent="0.25">
      <c r="A67" s="29"/>
    </row>
    <row r="68" spans="1:1" customFormat="1" x14ac:dyDescent="0.25">
      <c r="A68" s="29"/>
    </row>
    <row r="69" spans="1:1" customFormat="1" x14ac:dyDescent="0.25">
      <c r="A69" s="29"/>
    </row>
    <row r="70" spans="1:1" customFormat="1" x14ac:dyDescent="0.25">
      <c r="A70" s="29"/>
    </row>
    <row r="71" spans="1:1" customFormat="1" x14ac:dyDescent="0.25">
      <c r="A71" s="29"/>
    </row>
    <row r="72" spans="1:1" customFormat="1" x14ac:dyDescent="0.25">
      <c r="A72" s="29"/>
    </row>
    <row r="73" spans="1:1" customFormat="1" x14ac:dyDescent="0.25">
      <c r="A73" s="29"/>
    </row>
    <row r="74" spans="1:1" customFormat="1" x14ac:dyDescent="0.25">
      <c r="A74" s="29"/>
    </row>
    <row r="75" spans="1:1" customFormat="1" x14ac:dyDescent="0.25">
      <c r="A75" s="29"/>
    </row>
    <row r="76" spans="1:1" customFormat="1" x14ac:dyDescent="0.25">
      <c r="A76" s="29"/>
    </row>
    <row r="77" spans="1:1" customFormat="1" x14ac:dyDescent="0.25">
      <c r="A77" s="29"/>
    </row>
    <row r="78" spans="1:1" customFormat="1" x14ac:dyDescent="0.25">
      <c r="A78" s="29"/>
    </row>
    <row r="79" spans="1:1" customFormat="1" x14ac:dyDescent="0.25">
      <c r="A79" s="29"/>
    </row>
    <row r="80" spans="1:1" customFormat="1" x14ac:dyDescent="0.25">
      <c r="A80" s="29"/>
    </row>
    <row r="81" spans="1:1" customFormat="1" x14ac:dyDescent="0.25">
      <c r="A81" s="29"/>
    </row>
    <row r="82" spans="1:1" customFormat="1" x14ac:dyDescent="0.25">
      <c r="A82" s="29"/>
    </row>
    <row r="83" spans="1:1" customFormat="1" x14ac:dyDescent="0.25">
      <c r="A83" s="29"/>
    </row>
    <row r="84" spans="1:1" customFormat="1" x14ac:dyDescent="0.25">
      <c r="A84" s="29"/>
    </row>
    <row r="85" spans="1:1" customFormat="1" x14ac:dyDescent="0.25">
      <c r="A85" s="29"/>
    </row>
    <row r="86" spans="1:1" customFormat="1" x14ac:dyDescent="0.25">
      <c r="A86" s="29"/>
    </row>
    <row r="87" spans="1:1" customFormat="1" x14ac:dyDescent="0.25">
      <c r="A87" s="29"/>
    </row>
    <row r="88" spans="1:1" customFormat="1" x14ac:dyDescent="0.25">
      <c r="A88" s="29"/>
    </row>
    <row r="89" spans="1:1" customFormat="1" x14ac:dyDescent="0.25">
      <c r="A89" s="29"/>
    </row>
    <row r="90" spans="1:1" customFormat="1" x14ac:dyDescent="0.25">
      <c r="A90" s="29"/>
    </row>
    <row r="91" spans="1:1" customFormat="1" x14ac:dyDescent="0.25">
      <c r="A91" s="29"/>
    </row>
    <row r="92" spans="1:1" customFormat="1" x14ac:dyDescent="0.25">
      <c r="A92" s="29"/>
    </row>
    <row r="93" spans="1:1" customFormat="1" x14ac:dyDescent="0.25">
      <c r="A93" s="29"/>
    </row>
    <row r="94" spans="1:1" customFormat="1" x14ac:dyDescent="0.25">
      <c r="A94" s="29"/>
    </row>
    <row r="95" spans="1:1" customFormat="1" x14ac:dyDescent="0.25">
      <c r="A95" s="29"/>
    </row>
    <row r="96" spans="1:1" customFormat="1" x14ac:dyDescent="0.25">
      <c r="A96" s="29"/>
    </row>
    <row r="97" spans="1:1" customFormat="1" x14ac:dyDescent="0.25">
      <c r="A97" s="29"/>
    </row>
    <row r="98" spans="1:1" customFormat="1" x14ac:dyDescent="0.25">
      <c r="A98" s="29"/>
    </row>
    <row r="99" spans="1:1" customFormat="1" x14ac:dyDescent="0.25">
      <c r="A99" s="29"/>
    </row>
    <row r="100" spans="1:1" customFormat="1" x14ac:dyDescent="0.25">
      <c r="A100" s="29"/>
    </row>
    <row r="101" spans="1:1" customFormat="1" x14ac:dyDescent="0.25">
      <c r="A101" s="29"/>
    </row>
    <row r="102" spans="1:1" customFormat="1" x14ac:dyDescent="0.25">
      <c r="A102" s="29"/>
    </row>
    <row r="103" spans="1:1" customFormat="1" x14ac:dyDescent="0.25">
      <c r="A103" s="29"/>
    </row>
    <row r="104" spans="1:1" customFormat="1" x14ac:dyDescent="0.25">
      <c r="A104" s="29"/>
    </row>
    <row r="105" spans="1:1" customFormat="1" x14ac:dyDescent="0.25">
      <c r="A105" s="29"/>
    </row>
    <row r="106" spans="1:1" customFormat="1" x14ac:dyDescent="0.25">
      <c r="A106" s="29"/>
    </row>
    <row r="107" spans="1:1" customFormat="1" x14ac:dyDescent="0.25">
      <c r="A107" s="29"/>
    </row>
    <row r="108" spans="1:1" customFormat="1" x14ac:dyDescent="0.25">
      <c r="A108" s="29"/>
    </row>
    <row r="109" spans="1:1" customFormat="1" x14ac:dyDescent="0.25">
      <c r="A109" s="29"/>
    </row>
    <row r="110" spans="1:1" customFormat="1" x14ac:dyDescent="0.25">
      <c r="A110" s="29"/>
    </row>
    <row r="111" spans="1:1" customFormat="1" x14ac:dyDescent="0.25">
      <c r="A111" s="29"/>
    </row>
    <row r="112" spans="1:1" customFormat="1" x14ac:dyDescent="0.25">
      <c r="A112" s="29"/>
    </row>
    <row r="113" spans="1:1" customFormat="1" x14ac:dyDescent="0.25">
      <c r="A113" s="29"/>
    </row>
    <row r="114" spans="1:1" customFormat="1" x14ac:dyDescent="0.25">
      <c r="A114" s="29"/>
    </row>
    <row r="115" spans="1:1" customFormat="1" x14ac:dyDescent="0.25">
      <c r="A115" s="29"/>
    </row>
    <row r="116" spans="1:1" customFormat="1" x14ac:dyDescent="0.25">
      <c r="A116" s="29"/>
    </row>
    <row r="117" spans="1:1" customFormat="1" x14ac:dyDescent="0.25">
      <c r="A117" s="29"/>
    </row>
    <row r="118" spans="1:1" customFormat="1" x14ac:dyDescent="0.25">
      <c r="A118" s="29"/>
    </row>
    <row r="119" spans="1:1" customFormat="1" x14ac:dyDescent="0.25">
      <c r="A119" s="29"/>
    </row>
    <row r="120" spans="1:1" customFormat="1" x14ac:dyDescent="0.25">
      <c r="A120" s="29"/>
    </row>
    <row r="121" spans="1:1" customFormat="1" x14ac:dyDescent="0.25">
      <c r="A121" s="29"/>
    </row>
    <row r="122" spans="1:1" customFormat="1" x14ac:dyDescent="0.25">
      <c r="A122" s="29"/>
    </row>
    <row r="123" spans="1:1" customFormat="1" x14ac:dyDescent="0.25">
      <c r="A123" s="29"/>
    </row>
    <row r="124" spans="1:1" customFormat="1" x14ac:dyDescent="0.25">
      <c r="A124" s="29"/>
    </row>
    <row r="125" spans="1:1" customFormat="1" x14ac:dyDescent="0.25">
      <c r="A125" s="29"/>
    </row>
    <row r="126" spans="1:1" customFormat="1" x14ac:dyDescent="0.25">
      <c r="A126" s="29"/>
    </row>
    <row r="127" spans="1:1" customFormat="1" x14ac:dyDescent="0.25">
      <c r="A127" s="29"/>
    </row>
    <row r="128" spans="1:1" customFormat="1" x14ac:dyDescent="0.25">
      <c r="A128" s="29"/>
    </row>
    <row r="129" spans="1:1" customFormat="1" x14ac:dyDescent="0.25">
      <c r="A129" s="29"/>
    </row>
    <row r="130" spans="1:1" customFormat="1" x14ac:dyDescent="0.25">
      <c r="A130" s="29"/>
    </row>
    <row r="131" spans="1:1" customFormat="1" x14ac:dyDescent="0.25">
      <c r="A131" s="29"/>
    </row>
    <row r="132" spans="1:1" customFormat="1" x14ac:dyDescent="0.25">
      <c r="A132" s="29"/>
    </row>
    <row r="133" spans="1:1" customFormat="1" x14ac:dyDescent="0.25">
      <c r="A133" s="29"/>
    </row>
    <row r="134" spans="1:1" customFormat="1" x14ac:dyDescent="0.25">
      <c r="A134" s="29"/>
    </row>
    <row r="135" spans="1:1" customFormat="1" x14ac:dyDescent="0.25">
      <c r="A135" s="29"/>
    </row>
    <row r="136" spans="1:1" customFormat="1" x14ac:dyDescent="0.25">
      <c r="A136" s="29"/>
    </row>
    <row r="137" spans="1:1" customFormat="1" x14ac:dyDescent="0.25">
      <c r="A137" s="29"/>
    </row>
    <row r="138" spans="1:1" customFormat="1" x14ac:dyDescent="0.25">
      <c r="A138" s="29"/>
    </row>
    <row r="139" spans="1:1" customFormat="1" x14ac:dyDescent="0.25">
      <c r="A139" s="29"/>
    </row>
    <row r="140" spans="1:1" customFormat="1" x14ac:dyDescent="0.25">
      <c r="A140" s="29"/>
    </row>
    <row r="141" spans="1:1" customFormat="1" x14ac:dyDescent="0.25">
      <c r="A141" s="29"/>
    </row>
    <row r="142" spans="1:1" customFormat="1" x14ac:dyDescent="0.25">
      <c r="A142" s="29"/>
    </row>
    <row r="143" spans="1:1" customFormat="1" x14ac:dyDescent="0.25">
      <c r="A143" s="29"/>
    </row>
    <row r="144" spans="1:1" customFormat="1" x14ac:dyDescent="0.25">
      <c r="A144" s="29"/>
    </row>
    <row r="145" spans="1:1" customFormat="1" x14ac:dyDescent="0.25">
      <c r="A145" s="29"/>
    </row>
    <row r="146" spans="1:1" customFormat="1" x14ac:dyDescent="0.25">
      <c r="A146" s="29"/>
    </row>
    <row r="147" spans="1:1" customFormat="1" x14ac:dyDescent="0.25">
      <c r="A147" s="29"/>
    </row>
    <row r="148" spans="1:1" customFormat="1" x14ac:dyDescent="0.25">
      <c r="A148" s="29"/>
    </row>
    <row r="149" spans="1:1" customFormat="1" x14ac:dyDescent="0.25">
      <c r="A149" s="29"/>
    </row>
    <row r="150" spans="1:1" customFormat="1" x14ac:dyDescent="0.25">
      <c r="A150" s="29"/>
    </row>
    <row r="151" spans="1:1" customFormat="1" x14ac:dyDescent="0.25">
      <c r="A151" s="29"/>
    </row>
    <row r="152" spans="1:1" customFormat="1" x14ac:dyDescent="0.25">
      <c r="A152" s="29"/>
    </row>
    <row r="153" spans="1:1" customFormat="1" x14ac:dyDescent="0.25">
      <c r="A153" s="29"/>
    </row>
    <row r="154" spans="1:1" customFormat="1" x14ac:dyDescent="0.25">
      <c r="A154" s="29"/>
    </row>
    <row r="155" spans="1:1" customFormat="1" x14ac:dyDescent="0.25">
      <c r="A155" s="29"/>
    </row>
    <row r="156" spans="1:1" customFormat="1" x14ac:dyDescent="0.25">
      <c r="A156" s="29"/>
    </row>
    <row r="157" spans="1:1" customFormat="1" x14ac:dyDescent="0.25">
      <c r="A157" s="29"/>
    </row>
    <row r="158" spans="1:1" customFormat="1" x14ac:dyDescent="0.25">
      <c r="A158" s="29"/>
    </row>
    <row r="159" spans="1:1" customFormat="1" x14ac:dyDescent="0.25">
      <c r="A159" s="29"/>
    </row>
    <row r="160" spans="1:1" customFormat="1" x14ac:dyDescent="0.25">
      <c r="A160" s="29"/>
    </row>
    <row r="161" spans="1:14" customFormat="1" x14ac:dyDescent="0.25">
      <c r="A161" s="29"/>
    </row>
    <row r="162" spans="1:14" customFormat="1" x14ac:dyDescent="0.25">
      <c r="A162" s="29"/>
    </row>
    <row r="163" spans="1:14" customFormat="1" x14ac:dyDescent="0.25">
      <c r="A163" s="29"/>
    </row>
    <row r="164" spans="1:14" customFormat="1" x14ac:dyDescent="0.25">
      <c r="A164" s="29"/>
    </row>
    <row r="165" spans="1:14" customFormat="1" x14ac:dyDescent="0.25">
      <c r="A165" s="29"/>
    </row>
    <row r="166" spans="1:14" customFormat="1" x14ac:dyDescent="0.25">
      <c r="A166" s="29"/>
    </row>
    <row r="167" spans="1:14" customFormat="1" x14ac:dyDescent="0.25">
      <c r="A167" s="29"/>
    </row>
    <row r="168" spans="1:14" customFormat="1" x14ac:dyDescent="0.25">
      <c r="A168" s="29"/>
    </row>
    <row r="169" spans="1:14" customFormat="1" x14ac:dyDescent="0.25">
      <c r="A169" s="29"/>
    </row>
    <row r="170" spans="1:14" customFormat="1" x14ac:dyDescent="0.25">
      <c r="A170" s="29"/>
    </row>
    <row r="171" spans="1:14" customFormat="1" x14ac:dyDescent="0.25">
      <c r="A171" s="29"/>
    </row>
    <row r="172" spans="1:14" customFormat="1" x14ac:dyDescent="0.25">
      <c r="A172" s="29"/>
      <c r="J172" s="3"/>
      <c r="K172" s="3"/>
      <c r="L172" s="3"/>
      <c r="M172" s="3"/>
      <c r="N172" s="3"/>
    </row>
  </sheetData>
  <mergeCells count="15">
    <mergeCell ref="B20:G35"/>
    <mergeCell ref="M1:N1"/>
    <mergeCell ref="J2:N6"/>
    <mergeCell ref="J9:J32"/>
    <mergeCell ref="B8:B11"/>
    <mergeCell ref="F8:F11"/>
    <mergeCell ref="G8:G11"/>
    <mergeCell ref="F13:F17"/>
    <mergeCell ref="G13:G17"/>
    <mergeCell ref="B13:B17"/>
    <mergeCell ref="C3:F3"/>
    <mergeCell ref="C4:F4"/>
    <mergeCell ref="C5:F5"/>
    <mergeCell ref="F1:H1"/>
    <mergeCell ref="B1:E1"/>
  </mergeCells>
  <hyperlinks>
    <hyperlink ref="F1:H1" location="'Kuuväljaminekud'!A1" tooltip="Valige, kui soovite liikuda töölehele „Kuuväljaminekud“." display="Monthly Expenses" xr:uid="{5C8A0561-64C9-4FB8-8073-365441A7EF52}"/>
  </hyperlinks>
  <pageMargins left="0.70866141732283472" right="0.70866141732283472" top="0.74803149606299213" bottom="0.74803149606299213" header="0.31496062992125984" footer="0.31496062992125984"/>
  <pageSetup paperSize="9" fitToWidth="0" fitToHeight="0" orientation="portrait"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G351"/>
  <sheetViews>
    <sheetView showGridLines="0" zoomScaleNormal="100" workbookViewId="0">
      <pane ySplit="2" topLeftCell="A3" activePane="bottomLeft" state="frozen"/>
      <selection activeCell="B2" sqref="B2"/>
      <selection pane="bottomLeft"/>
    </sheetView>
  </sheetViews>
  <sheetFormatPr defaultRowHeight="13.5" x14ac:dyDescent="0.25"/>
  <cols>
    <col min="1" max="1" width="2.625" style="28" customWidth="1"/>
    <col min="2" max="2" width="26.75" customWidth="1"/>
    <col min="3" max="3" width="21.625" customWidth="1"/>
    <col min="4" max="4" width="19.75" bestFit="1" customWidth="1"/>
    <col min="5" max="5" width="14" customWidth="1"/>
    <col min="6" max="6" width="13.25" customWidth="1"/>
    <col min="7" max="7" width="22.5" customWidth="1"/>
    <col min="8" max="8" width="2.625" customWidth="1"/>
  </cols>
  <sheetData>
    <row r="1" spans="1:7" ht="46.5" customHeight="1" x14ac:dyDescent="0.25">
      <c r="A1" s="29" t="s">
        <v>58</v>
      </c>
      <c r="B1" s="67" t="s">
        <v>36</v>
      </c>
      <c r="C1" s="67"/>
      <c r="D1" s="67"/>
      <c r="E1" s="67"/>
      <c r="F1" s="68" t="s">
        <v>118</v>
      </c>
      <c r="G1" s="68"/>
    </row>
    <row r="2" spans="1:7" ht="25.5" customHeight="1" x14ac:dyDescent="0.25">
      <c r="A2" s="28" t="s">
        <v>59</v>
      </c>
      <c r="B2" s="2" t="s">
        <v>60</v>
      </c>
      <c r="C2" s="2" t="s">
        <v>41</v>
      </c>
      <c r="D2" s="2" t="s">
        <v>116</v>
      </c>
      <c r="E2" s="2" t="s">
        <v>117</v>
      </c>
      <c r="F2" s="2" t="s">
        <v>24</v>
      </c>
      <c r="G2" s="2" t="s">
        <v>119</v>
      </c>
    </row>
    <row r="3" spans="1:7" ht="16.5" customHeight="1" x14ac:dyDescent="0.25">
      <c r="B3" t="s">
        <v>61</v>
      </c>
      <c r="C3" t="s">
        <v>42</v>
      </c>
      <c r="D3" s="43">
        <v>40</v>
      </c>
      <c r="E3" s="43">
        <v>40</v>
      </c>
      <c r="F3" s="43">
        <f>Eelarve_üksikasjad[[#This Row],[Prognoositavad kulud]]-Eelarve_üksikasjad[[#This Row],[Tegelik kulu]]</f>
        <v>0</v>
      </c>
      <c r="G3" s="43">
        <f>Eelarve_üksikasjad[[#This Row],[Tegelik kulu]]</f>
        <v>40</v>
      </c>
    </row>
    <row r="4" spans="1:7" ht="16.5" customHeight="1" x14ac:dyDescent="0.25">
      <c r="B4" t="s">
        <v>62</v>
      </c>
      <c r="C4" t="s">
        <v>42</v>
      </c>
      <c r="D4" s="43"/>
      <c r="E4" s="43"/>
      <c r="F4" s="43">
        <f>Eelarve_üksikasjad[[#This Row],[Prognoositavad kulud]]-Eelarve_üksikasjad[[#This Row],[Tegelik kulu]]</f>
        <v>0</v>
      </c>
      <c r="G4" s="43">
        <f>Eelarve_üksikasjad[[#This Row],[Tegelik kulu]]</f>
        <v>0</v>
      </c>
    </row>
    <row r="5" spans="1:7" ht="16.5" customHeight="1" x14ac:dyDescent="0.25">
      <c r="B5" t="s">
        <v>63</v>
      </c>
      <c r="C5" t="s">
        <v>42</v>
      </c>
      <c r="D5" s="43"/>
      <c r="E5" s="43"/>
      <c r="F5" s="43">
        <f>Eelarve_üksikasjad[[#This Row],[Prognoositavad kulud]]-Eelarve_üksikasjad[[#This Row],[Tegelik kulu]]</f>
        <v>0</v>
      </c>
      <c r="G5" s="43">
        <f>Eelarve_üksikasjad[[#This Row],[Tegelik kulu]]</f>
        <v>0</v>
      </c>
    </row>
    <row r="6" spans="1:7" ht="16.5" customHeight="1" x14ac:dyDescent="0.25">
      <c r="B6" t="s">
        <v>64</v>
      </c>
      <c r="C6" t="s">
        <v>42</v>
      </c>
      <c r="D6" s="43">
        <v>100</v>
      </c>
      <c r="E6" s="43">
        <v>100</v>
      </c>
      <c r="F6" s="43">
        <f>Eelarve_üksikasjad[[#This Row],[Prognoositavad kulud]]-Eelarve_üksikasjad[[#This Row],[Tegelik kulu]]</f>
        <v>0</v>
      </c>
      <c r="G6" s="43">
        <f>Eelarve_üksikasjad[[#This Row],[Tegelik kulu]]</f>
        <v>100</v>
      </c>
    </row>
    <row r="7" spans="1:7" ht="16.5" customHeight="1" x14ac:dyDescent="0.25">
      <c r="B7" t="s">
        <v>65</v>
      </c>
      <c r="C7" t="s">
        <v>43</v>
      </c>
      <c r="D7" s="43">
        <v>50</v>
      </c>
      <c r="E7" s="43">
        <v>40</v>
      </c>
      <c r="F7" s="43">
        <f>Eelarve_üksikasjad[[#This Row],[Prognoositavad kulud]]-Eelarve_üksikasjad[[#This Row],[Tegelik kulu]]</f>
        <v>10</v>
      </c>
      <c r="G7" s="43">
        <f>Eelarve_üksikasjad[[#This Row],[Tegelik kulu]]</f>
        <v>40</v>
      </c>
    </row>
    <row r="8" spans="1:7" ht="16.5" customHeight="1" x14ac:dyDescent="0.25">
      <c r="B8" t="s">
        <v>66</v>
      </c>
      <c r="C8" t="s">
        <v>43</v>
      </c>
      <c r="D8" s="43">
        <v>200</v>
      </c>
      <c r="E8" s="43">
        <v>150</v>
      </c>
      <c r="F8" s="43">
        <f>Eelarve_üksikasjad[[#This Row],[Prognoositavad kulud]]-Eelarve_üksikasjad[[#This Row],[Tegelik kulu]]</f>
        <v>50</v>
      </c>
      <c r="G8" s="43">
        <f>Eelarve_üksikasjad[[#This Row],[Tegelik kulu]]</f>
        <v>150</v>
      </c>
    </row>
    <row r="9" spans="1:7" ht="16.5" customHeight="1" x14ac:dyDescent="0.25">
      <c r="B9" t="s">
        <v>67</v>
      </c>
      <c r="C9" t="s">
        <v>43</v>
      </c>
      <c r="D9" s="43">
        <v>50</v>
      </c>
      <c r="E9" s="43">
        <v>28</v>
      </c>
      <c r="F9" s="43">
        <f>Eelarve_üksikasjad[[#This Row],[Prognoositavad kulud]]-Eelarve_üksikasjad[[#This Row],[Tegelik kulu]]</f>
        <v>22</v>
      </c>
      <c r="G9" s="43">
        <f>Eelarve_üksikasjad[[#This Row],[Tegelik kulu]]</f>
        <v>28</v>
      </c>
    </row>
    <row r="10" spans="1:7" ht="16.5" customHeight="1" x14ac:dyDescent="0.25">
      <c r="B10" t="s">
        <v>68</v>
      </c>
      <c r="C10" t="s">
        <v>43</v>
      </c>
      <c r="D10" s="43">
        <v>50</v>
      </c>
      <c r="E10" s="43">
        <v>30</v>
      </c>
      <c r="F10" s="43">
        <f>Eelarve_üksikasjad[[#This Row],[Prognoositavad kulud]]-Eelarve_üksikasjad[[#This Row],[Tegelik kulu]]</f>
        <v>20</v>
      </c>
      <c r="G10" s="43">
        <f>Eelarve_üksikasjad[[#This Row],[Tegelik kulu]]</f>
        <v>30</v>
      </c>
    </row>
    <row r="11" spans="1:7" ht="16.5" customHeight="1" x14ac:dyDescent="0.25">
      <c r="B11" t="s">
        <v>69</v>
      </c>
      <c r="C11" t="s">
        <v>43</v>
      </c>
      <c r="D11" s="43">
        <v>0</v>
      </c>
      <c r="E11" s="43">
        <v>40</v>
      </c>
      <c r="F11" s="43">
        <f>Eelarve_üksikasjad[[#This Row],[Prognoositavad kulud]]-Eelarve_üksikasjad[[#This Row],[Tegelik kulu]]</f>
        <v>-40</v>
      </c>
      <c r="G11" s="43">
        <f>Eelarve_üksikasjad[[#This Row],[Tegelik kulu]]</f>
        <v>40</v>
      </c>
    </row>
    <row r="12" spans="1:7" ht="16.5" customHeight="1" x14ac:dyDescent="0.25">
      <c r="B12" t="s">
        <v>70</v>
      </c>
      <c r="C12" t="s">
        <v>43</v>
      </c>
      <c r="D12" s="43">
        <v>20</v>
      </c>
      <c r="E12" s="43">
        <v>50</v>
      </c>
      <c r="F12" s="43">
        <f>Eelarve_üksikasjad[[#This Row],[Prognoositavad kulud]]-Eelarve_üksikasjad[[#This Row],[Tegelik kulu]]</f>
        <v>-30</v>
      </c>
      <c r="G12" s="43">
        <f>Eelarve_üksikasjad[[#This Row],[Tegelik kulu]]</f>
        <v>50</v>
      </c>
    </row>
    <row r="13" spans="1:7" ht="16.5" customHeight="1" x14ac:dyDescent="0.25">
      <c r="B13" t="s">
        <v>71</v>
      </c>
      <c r="C13" t="s">
        <v>43</v>
      </c>
      <c r="D13" s="43">
        <v>30</v>
      </c>
      <c r="E13" s="43">
        <v>20</v>
      </c>
      <c r="F13" s="43">
        <f>Eelarve_üksikasjad[[#This Row],[Prognoositavad kulud]]-Eelarve_üksikasjad[[#This Row],[Tegelik kulu]]</f>
        <v>10</v>
      </c>
      <c r="G13" s="43">
        <f>Eelarve_üksikasjad[[#This Row],[Tegelik kulu]]</f>
        <v>20</v>
      </c>
    </row>
    <row r="14" spans="1:7" ht="16.5" customHeight="1" x14ac:dyDescent="0.25">
      <c r="B14" t="s">
        <v>72</v>
      </c>
      <c r="C14" t="s">
        <v>44</v>
      </c>
      <c r="D14" s="43">
        <v>1000</v>
      </c>
      <c r="E14" s="43">
        <v>1200</v>
      </c>
      <c r="F14" s="43">
        <f>Eelarve_üksikasjad[[#This Row],[Prognoositavad kulud]]-Eelarve_üksikasjad[[#This Row],[Tegelik kulu]]</f>
        <v>-200</v>
      </c>
      <c r="G14" s="43">
        <f>Eelarve_üksikasjad[[#This Row],[Tegelik kulu]]</f>
        <v>1200</v>
      </c>
    </row>
    <row r="15" spans="1:7" ht="16.5" customHeight="1" x14ac:dyDescent="0.25">
      <c r="B15" t="s">
        <v>73</v>
      </c>
      <c r="C15" t="s">
        <v>44</v>
      </c>
      <c r="D15" s="43">
        <v>100</v>
      </c>
      <c r="E15" s="43">
        <v>120</v>
      </c>
      <c r="F15" s="43">
        <f>Eelarve_üksikasjad[[#This Row],[Prognoositavad kulud]]-Eelarve_üksikasjad[[#This Row],[Tegelik kulu]]</f>
        <v>-20</v>
      </c>
      <c r="G15" s="43">
        <f>Eelarve_üksikasjad[[#This Row],[Tegelik kulu]]</f>
        <v>120</v>
      </c>
    </row>
    <row r="16" spans="1:7" ht="16.5" customHeight="1" x14ac:dyDescent="0.25">
      <c r="B16" t="s">
        <v>74</v>
      </c>
      <c r="C16" t="s">
        <v>45</v>
      </c>
      <c r="D16" s="43">
        <v>75</v>
      </c>
      <c r="E16" s="43">
        <v>100</v>
      </c>
      <c r="F16" s="43">
        <f>Eelarve_üksikasjad[[#This Row],[Prognoositavad kulud]]-Eelarve_üksikasjad[[#This Row],[Tegelik kulu]]</f>
        <v>-25</v>
      </c>
      <c r="G16" s="43">
        <f>Eelarve_üksikasjad[[#This Row],[Tegelik kulu]]</f>
        <v>100</v>
      </c>
    </row>
    <row r="17" spans="2:7" ht="16.5" customHeight="1" x14ac:dyDescent="0.25">
      <c r="B17" t="s">
        <v>75</v>
      </c>
      <c r="C17" t="s">
        <v>45</v>
      </c>
      <c r="D17" s="43">
        <v>25</v>
      </c>
      <c r="E17" s="43">
        <v>25</v>
      </c>
      <c r="F17" s="43">
        <f>Eelarve_üksikasjad[[#This Row],[Prognoositavad kulud]]-Eelarve_üksikasjad[[#This Row],[Tegelik kulu]]</f>
        <v>0</v>
      </c>
      <c r="G17" s="43">
        <f>Eelarve_üksikasjad[[#This Row],[Tegelik kulu]]</f>
        <v>25</v>
      </c>
    </row>
    <row r="18" spans="2:7" ht="16.5" customHeight="1" x14ac:dyDescent="0.25">
      <c r="B18" t="s">
        <v>76</v>
      </c>
      <c r="C18" t="s">
        <v>45</v>
      </c>
      <c r="D18" s="43"/>
      <c r="E18" s="43"/>
      <c r="F18" s="43">
        <f>Eelarve_üksikasjad[[#This Row],[Prognoositavad kulud]]-Eelarve_üksikasjad[[#This Row],[Tegelik kulu]]</f>
        <v>0</v>
      </c>
      <c r="G18" s="43">
        <f>Eelarve_üksikasjad[[#This Row],[Tegelik kulu]]</f>
        <v>0</v>
      </c>
    </row>
    <row r="19" spans="2:7" ht="16.5" customHeight="1" x14ac:dyDescent="0.25">
      <c r="B19" t="s">
        <v>77</v>
      </c>
      <c r="C19" t="s">
        <v>45</v>
      </c>
      <c r="D19" s="43"/>
      <c r="E19" s="43"/>
      <c r="F19" s="43">
        <f>Eelarve_üksikasjad[[#This Row],[Prognoositavad kulud]]-Eelarve_üksikasjad[[#This Row],[Tegelik kulu]]</f>
        <v>0</v>
      </c>
      <c r="G19" s="43">
        <f>Eelarve_üksikasjad[[#This Row],[Tegelik kulu]]</f>
        <v>0</v>
      </c>
    </row>
    <row r="20" spans="2:7" ht="16.5" customHeight="1" x14ac:dyDescent="0.25">
      <c r="B20" t="s">
        <v>78</v>
      </c>
      <c r="C20" t="s">
        <v>46</v>
      </c>
      <c r="D20" s="43">
        <v>100</v>
      </c>
      <c r="E20" s="43">
        <v>100</v>
      </c>
      <c r="F20" s="43">
        <f>Eelarve_üksikasjad[[#This Row],[Prognoositavad kulud]]-Eelarve_üksikasjad[[#This Row],[Tegelik kulu]]</f>
        <v>0</v>
      </c>
      <c r="G20" s="43">
        <f>Eelarve_üksikasjad[[#This Row],[Tegelik kulu]]</f>
        <v>100</v>
      </c>
    </row>
    <row r="21" spans="2:7" ht="16.5" customHeight="1" x14ac:dyDescent="0.25">
      <c r="B21" t="s">
        <v>79</v>
      </c>
      <c r="C21" t="s">
        <v>46</v>
      </c>
      <c r="D21" s="43">
        <v>45</v>
      </c>
      <c r="E21" s="43">
        <v>50</v>
      </c>
      <c r="F21" s="43">
        <f>Eelarve_üksikasjad[[#This Row],[Prognoositavad kulud]]-Eelarve_üksikasjad[[#This Row],[Tegelik kulu]]</f>
        <v>-5</v>
      </c>
      <c r="G21" s="43">
        <f>Eelarve_üksikasjad[[#This Row],[Tegelik kulu]]</f>
        <v>50</v>
      </c>
    </row>
    <row r="22" spans="2:7" ht="16.5" customHeight="1" x14ac:dyDescent="0.25">
      <c r="B22" t="s">
        <v>80</v>
      </c>
      <c r="C22" t="s">
        <v>46</v>
      </c>
      <c r="D22" s="43">
        <v>300</v>
      </c>
      <c r="E22" s="43">
        <v>400</v>
      </c>
      <c r="F22" s="43">
        <f>Eelarve_üksikasjad[[#This Row],[Prognoositavad kulud]]-Eelarve_üksikasjad[[#This Row],[Tegelik kulu]]</f>
        <v>-100</v>
      </c>
      <c r="G22" s="43">
        <f>Eelarve_üksikasjad[[#This Row],[Tegelik kulu]]</f>
        <v>400</v>
      </c>
    </row>
    <row r="23" spans="2:7" ht="16.5" customHeight="1" x14ac:dyDescent="0.25">
      <c r="B23" t="s">
        <v>81</v>
      </c>
      <c r="C23" t="s">
        <v>46</v>
      </c>
      <c r="D23" s="43">
        <v>200</v>
      </c>
      <c r="E23" s="43"/>
      <c r="F23" s="43">
        <f>Eelarve_üksikasjad[[#This Row],[Prognoositavad kulud]]-Eelarve_üksikasjad[[#This Row],[Tegelik kulu]]</f>
        <v>200</v>
      </c>
      <c r="G23" s="43">
        <f>Eelarve_üksikasjad[[#This Row],[Tegelik kulu]]</f>
        <v>0</v>
      </c>
    </row>
    <row r="24" spans="2:7" ht="16.5" customHeight="1" x14ac:dyDescent="0.25">
      <c r="B24" t="s">
        <v>82</v>
      </c>
      <c r="C24" t="s">
        <v>46</v>
      </c>
      <c r="D24" s="43">
        <v>200</v>
      </c>
      <c r="E24" s="43">
        <v>150</v>
      </c>
      <c r="F24" s="43">
        <f>Eelarve_üksikasjad[[#This Row],[Prognoositavad kulud]]-Eelarve_üksikasjad[[#This Row],[Tegelik kulu]]</f>
        <v>50</v>
      </c>
      <c r="G24" s="43">
        <f>Eelarve_üksikasjad[[#This Row],[Tegelik kulu]]</f>
        <v>150</v>
      </c>
    </row>
    <row r="25" spans="2:7" ht="16.5" customHeight="1" x14ac:dyDescent="0.25">
      <c r="B25" t="s">
        <v>83</v>
      </c>
      <c r="C25" t="s">
        <v>46</v>
      </c>
      <c r="D25" s="43">
        <v>1700</v>
      </c>
      <c r="E25" s="43">
        <v>1700</v>
      </c>
      <c r="F25" s="43">
        <f>Eelarve_üksikasjad[[#This Row],[Prognoositavad kulud]]-Eelarve_üksikasjad[[#This Row],[Tegelik kulu]]</f>
        <v>0</v>
      </c>
      <c r="G25" s="43">
        <f>Eelarve_üksikasjad[[#This Row],[Tegelik kulu]]</f>
        <v>1700</v>
      </c>
    </row>
    <row r="26" spans="2:7" ht="16.5" customHeight="1" x14ac:dyDescent="0.25">
      <c r="B26" t="s">
        <v>84</v>
      </c>
      <c r="C26" t="s">
        <v>46</v>
      </c>
      <c r="D26" s="43"/>
      <c r="E26" s="43"/>
      <c r="F26" s="43">
        <f>Eelarve_üksikasjad[[#This Row],[Prognoositavad kulud]]-Eelarve_üksikasjad[[#This Row],[Tegelik kulu]]</f>
        <v>0</v>
      </c>
      <c r="G26" s="43">
        <f>Eelarve_üksikasjad[[#This Row],[Tegelik kulu]]</f>
        <v>0</v>
      </c>
    </row>
    <row r="27" spans="2:7" ht="16.5" customHeight="1" x14ac:dyDescent="0.25">
      <c r="B27" t="s">
        <v>85</v>
      </c>
      <c r="C27" t="s">
        <v>46</v>
      </c>
      <c r="D27" s="43">
        <v>100</v>
      </c>
      <c r="E27" s="43">
        <v>100</v>
      </c>
      <c r="F27" s="43">
        <f>Eelarve_üksikasjad[[#This Row],[Prognoositavad kulud]]-Eelarve_üksikasjad[[#This Row],[Tegelik kulu]]</f>
        <v>0</v>
      </c>
      <c r="G27" s="43">
        <f>Eelarve_üksikasjad[[#This Row],[Tegelik kulu]]</f>
        <v>100</v>
      </c>
    </row>
    <row r="28" spans="2:7" ht="16.5" customHeight="1" x14ac:dyDescent="0.25">
      <c r="B28" t="s">
        <v>86</v>
      </c>
      <c r="C28" t="s">
        <v>46</v>
      </c>
      <c r="D28" s="43">
        <v>60</v>
      </c>
      <c r="E28" s="43">
        <v>60</v>
      </c>
      <c r="F28" s="43">
        <f>Eelarve_üksikasjad[[#This Row],[Prognoositavad kulud]]-Eelarve_üksikasjad[[#This Row],[Tegelik kulu]]</f>
        <v>0</v>
      </c>
      <c r="G28" s="43">
        <f>Eelarve_üksikasjad[[#This Row],[Tegelik kulu]]</f>
        <v>60</v>
      </c>
    </row>
    <row r="29" spans="2:7" ht="16.5" customHeight="1" x14ac:dyDescent="0.25">
      <c r="B29" t="s">
        <v>87</v>
      </c>
      <c r="C29" t="s">
        <v>46</v>
      </c>
      <c r="D29" s="43">
        <v>35</v>
      </c>
      <c r="E29" s="43">
        <v>39</v>
      </c>
      <c r="F29" s="43">
        <f>Eelarve_üksikasjad[[#This Row],[Prognoositavad kulud]]-Eelarve_üksikasjad[[#This Row],[Tegelik kulu]]</f>
        <v>-4</v>
      </c>
      <c r="G29" s="43">
        <f>Eelarve_üksikasjad[[#This Row],[Tegelik kulu]]</f>
        <v>39</v>
      </c>
    </row>
    <row r="30" spans="2:7" ht="16.5" customHeight="1" x14ac:dyDescent="0.25">
      <c r="B30" t="s">
        <v>88</v>
      </c>
      <c r="C30" t="s">
        <v>46</v>
      </c>
      <c r="D30" s="43">
        <v>40</v>
      </c>
      <c r="E30" s="43">
        <v>55</v>
      </c>
      <c r="F30" s="43">
        <f>Eelarve_üksikasjad[[#This Row],[Prognoositavad kulud]]-Eelarve_üksikasjad[[#This Row],[Tegelik kulu]]</f>
        <v>-15</v>
      </c>
      <c r="G30" s="43">
        <f>Eelarve_üksikasjad[[#This Row],[Tegelik kulu]]</f>
        <v>55</v>
      </c>
    </row>
    <row r="31" spans="2:7" ht="16.5" customHeight="1" x14ac:dyDescent="0.25">
      <c r="B31" t="s">
        <v>89</v>
      </c>
      <c r="C31" t="s">
        <v>46</v>
      </c>
      <c r="D31" s="43">
        <v>25</v>
      </c>
      <c r="E31" s="43">
        <v>22</v>
      </c>
      <c r="F31" s="43">
        <f>Eelarve_üksikasjad[[#This Row],[Prognoositavad kulud]]-Eelarve_üksikasjad[[#This Row],[Tegelik kulu]]</f>
        <v>3</v>
      </c>
      <c r="G31" s="43">
        <f>Eelarve_üksikasjad[[#This Row],[Tegelik kulu]]</f>
        <v>22</v>
      </c>
    </row>
    <row r="32" spans="2:7" ht="16.5" customHeight="1" x14ac:dyDescent="0.25">
      <c r="B32" t="s">
        <v>90</v>
      </c>
      <c r="C32" t="s">
        <v>46</v>
      </c>
      <c r="D32" s="43">
        <v>25</v>
      </c>
      <c r="E32" s="43">
        <v>26</v>
      </c>
      <c r="F32" s="43">
        <f>Eelarve_üksikasjad[[#This Row],[Prognoositavad kulud]]-Eelarve_üksikasjad[[#This Row],[Tegelik kulu]]</f>
        <v>-1</v>
      </c>
      <c r="G32" s="43">
        <f>Eelarve_üksikasjad[[#This Row],[Tegelik kulu]]</f>
        <v>26</v>
      </c>
    </row>
    <row r="33" spans="2:7" ht="16.5" customHeight="1" x14ac:dyDescent="0.25">
      <c r="B33" t="s">
        <v>91</v>
      </c>
      <c r="C33" t="s">
        <v>47</v>
      </c>
      <c r="D33" s="43">
        <v>400</v>
      </c>
      <c r="E33" s="43">
        <v>400</v>
      </c>
      <c r="F33" s="43">
        <f>Eelarve_üksikasjad[[#This Row],[Prognoositavad kulud]]-Eelarve_üksikasjad[[#This Row],[Tegelik kulu]]</f>
        <v>0</v>
      </c>
      <c r="G33" s="43">
        <f>Eelarve_üksikasjad[[#This Row],[Tegelik kulu]]</f>
        <v>400</v>
      </c>
    </row>
    <row r="34" spans="2:7" ht="16.5" customHeight="1" x14ac:dyDescent="0.25">
      <c r="B34" t="s">
        <v>92</v>
      </c>
      <c r="C34" t="s">
        <v>47</v>
      </c>
      <c r="D34" s="43">
        <v>400</v>
      </c>
      <c r="E34" s="43">
        <v>400</v>
      </c>
      <c r="F34" s="43">
        <f>Eelarve_üksikasjad[[#This Row],[Prognoositavad kulud]]-Eelarve_üksikasjad[[#This Row],[Tegelik kulu]]</f>
        <v>0</v>
      </c>
      <c r="G34" s="43">
        <f>Eelarve_üksikasjad[[#This Row],[Tegelik kulu]]</f>
        <v>400</v>
      </c>
    </row>
    <row r="35" spans="2:7" ht="16.5" customHeight="1" x14ac:dyDescent="0.25">
      <c r="B35" t="s">
        <v>93</v>
      </c>
      <c r="C35" t="s">
        <v>47</v>
      </c>
      <c r="D35" s="43">
        <v>100</v>
      </c>
      <c r="E35" s="43">
        <v>100</v>
      </c>
      <c r="F35" s="43">
        <f>Eelarve_üksikasjad[[#This Row],[Prognoositavad kulud]]-Eelarve_üksikasjad[[#This Row],[Tegelik kulu]]</f>
        <v>0</v>
      </c>
      <c r="G35" s="43">
        <f>Eelarve_üksikasjad[[#This Row],[Tegelik kulu]]</f>
        <v>100</v>
      </c>
    </row>
    <row r="36" spans="2:7" ht="16.5" customHeight="1" x14ac:dyDescent="0.25">
      <c r="B36" t="s">
        <v>94</v>
      </c>
      <c r="C36" t="s">
        <v>48</v>
      </c>
      <c r="D36" s="43">
        <v>200</v>
      </c>
      <c r="E36" s="43">
        <v>200</v>
      </c>
      <c r="F36" s="43">
        <f>Eelarve_üksikasjad[[#This Row],[Prognoositavad kulud]]-Eelarve_üksikasjad[[#This Row],[Tegelik kulu]]</f>
        <v>0</v>
      </c>
      <c r="G36" s="43">
        <f>Eelarve_üksikasjad[[#This Row],[Tegelik kulu]]</f>
        <v>200</v>
      </c>
    </row>
    <row r="37" spans="2:7" ht="16.5" customHeight="1" x14ac:dyDescent="0.25">
      <c r="B37" t="s">
        <v>95</v>
      </c>
      <c r="C37" t="s">
        <v>48</v>
      </c>
      <c r="D37" s="43"/>
      <c r="E37" s="43"/>
      <c r="F37" s="43">
        <f>Eelarve_üksikasjad[[#This Row],[Prognoositavad kulud]]-Eelarve_üksikasjad[[#This Row],[Tegelik kulu]]</f>
        <v>0</v>
      </c>
      <c r="G37" s="43">
        <f>Eelarve_üksikasjad[[#This Row],[Tegelik kulu]]</f>
        <v>0</v>
      </c>
    </row>
    <row r="38" spans="2:7" ht="16.5" customHeight="1" x14ac:dyDescent="0.25">
      <c r="B38" t="s">
        <v>96</v>
      </c>
      <c r="C38" t="s">
        <v>48</v>
      </c>
      <c r="D38" s="43"/>
      <c r="E38" s="43"/>
      <c r="F38" s="43">
        <f>Eelarve_üksikasjad[[#This Row],[Prognoositavad kulud]]-Eelarve_üksikasjad[[#This Row],[Tegelik kulu]]</f>
        <v>0</v>
      </c>
      <c r="G38" s="43">
        <f>Eelarve_üksikasjad[[#This Row],[Tegelik kulu]]</f>
        <v>0</v>
      </c>
    </row>
    <row r="39" spans="2:7" ht="16.5" customHeight="1" x14ac:dyDescent="0.25">
      <c r="B39" t="s">
        <v>97</v>
      </c>
      <c r="C39" t="s">
        <v>48</v>
      </c>
      <c r="D39" s="43"/>
      <c r="E39" s="43"/>
      <c r="F39" s="43">
        <f>Eelarve_üksikasjad[[#This Row],[Prognoositavad kulud]]-Eelarve_üksikasjad[[#This Row],[Tegelik kulu]]</f>
        <v>0</v>
      </c>
      <c r="G39" s="43">
        <f>Eelarve_üksikasjad[[#This Row],[Tegelik kulu]]</f>
        <v>0</v>
      </c>
    </row>
    <row r="40" spans="2:7" ht="16.5" customHeight="1" x14ac:dyDescent="0.25">
      <c r="B40" t="s">
        <v>98</v>
      </c>
      <c r="C40" t="s">
        <v>48</v>
      </c>
      <c r="D40" s="43"/>
      <c r="E40" s="43"/>
      <c r="F40" s="43">
        <f>Eelarve_üksikasjad[[#This Row],[Prognoositavad kulud]]-Eelarve_üksikasjad[[#This Row],[Tegelik kulu]]</f>
        <v>0</v>
      </c>
      <c r="G40" s="43">
        <f>Eelarve_üksikasjad[[#This Row],[Tegelik kulu]]</f>
        <v>0</v>
      </c>
    </row>
    <row r="41" spans="2:7" ht="16.5" customHeight="1" x14ac:dyDescent="0.25">
      <c r="B41" t="s">
        <v>99</v>
      </c>
      <c r="C41" t="s">
        <v>49</v>
      </c>
      <c r="D41" s="43">
        <v>150</v>
      </c>
      <c r="E41" s="43">
        <v>140</v>
      </c>
      <c r="F41" s="43">
        <f>Eelarve_üksikasjad[[#This Row],[Prognoositavad kulud]]-Eelarve_üksikasjad[[#This Row],[Tegelik kulu]]</f>
        <v>10</v>
      </c>
      <c r="G41" s="43">
        <f>Eelarve_üksikasjad[[#This Row],[Tegelik kulu]]</f>
        <v>140</v>
      </c>
    </row>
    <row r="42" spans="2:7" ht="16.5" customHeight="1" x14ac:dyDescent="0.25">
      <c r="B42" t="s">
        <v>100</v>
      </c>
      <c r="C42" t="s">
        <v>49</v>
      </c>
      <c r="D42" s="43"/>
      <c r="E42" s="43"/>
      <c r="F42" s="43">
        <f>Eelarve_üksikasjad[[#This Row],[Prognoositavad kulud]]-Eelarve_üksikasjad[[#This Row],[Tegelik kulu]]</f>
        <v>0</v>
      </c>
      <c r="G42" s="43">
        <f>Eelarve_üksikasjad[[#This Row],[Tegelik kulu]]</f>
        <v>0</v>
      </c>
    </row>
    <row r="43" spans="2:7" ht="16.5" customHeight="1" x14ac:dyDescent="0.25">
      <c r="B43" t="s">
        <v>101</v>
      </c>
      <c r="C43" t="s">
        <v>49</v>
      </c>
      <c r="D43" s="43"/>
      <c r="E43" s="43"/>
      <c r="F43" s="43">
        <f>Eelarve_üksikasjad[[#This Row],[Prognoositavad kulud]]-Eelarve_üksikasjad[[#This Row],[Tegelik kulu]]</f>
        <v>0</v>
      </c>
      <c r="G43" s="43">
        <f>Eelarve_üksikasjad[[#This Row],[Tegelik kulu]]</f>
        <v>0</v>
      </c>
    </row>
    <row r="44" spans="2:7" ht="16.5" customHeight="1" x14ac:dyDescent="0.25">
      <c r="B44" t="s">
        <v>102</v>
      </c>
      <c r="C44" t="s">
        <v>49</v>
      </c>
      <c r="D44" s="43"/>
      <c r="E44" s="43"/>
      <c r="F44" s="43">
        <f>Eelarve_üksikasjad[[#This Row],[Prognoositavad kulud]]-Eelarve_üksikasjad[[#This Row],[Tegelik kulu]]</f>
        <v>0</v>
      </c>
      <c r="G44" s="43">
        <f>Eelarve_üksikasjad[[#This Row],[Tegelik kulu]]</f>
        <v>0</v>
      </c>
    </row>
    <row r="45" spans="2:7" ht="16.5" customHeight="1" x14ac:dyDescent="0.25">
      <c r="B45" t="s">
        <v>62</v>
      </c>
      <c r="C45" t="s">
        <v>49</v>
      </c>
      <c r="D45" s="43"/>
      <c r="E45" s="43"/>
      <c r="F45" s="43">
        <f>Eelarve_üksikasjad[[#This Row],[Prognoositavad kulud]]-Eelarve_üksikasjad[[#This Row],[Tegelik kulu]]</f>
        <v>0</v>
      </c>
      <c r="G45" s="43">
        <f>Eelarve_üksikasjad[[#This Row],[Tegelik kulu]]</f>
        <v>0</v>
      </c>
    </row>
    <row r="46" spans="2:7" ht="16.5" customHeight="1" x14ac:dyDescent="0.25">
      <c r="B46" t="s">
        <v>44</v>
      </c>
      <c r="C46" t="s">
        <v>50</v>
      </c>
      <c r="D46" s="43">
        <v>150</v>
      </c>
      <c r="E46" s="43">
        <v>75</v>
      </c>
      <c r="F46" s="43">
        <f>Eelarve_üksikasjad[[#This Row],[Prognoositavad kulud]]-Eelarve_üksikasjad[[#This Row],[Tegelik kulu]]</f>
        <v>75</v>
      </c>
      <c r="G46" s="43">
        <f>Eelarve_üksikasjad[[#This Row],[Tegelik kulu]]</f>
        <v>75</v>
      </c>
    </row>
    <row r="47" spans="2:7" ht="16.5" customHeight="1" x14ac:dyDescent="0.25">
      <c r="B47" t="s">
        <v>103</v>
      </c>
      <c r="C47" t="s">
        <v>50</v>
      </c>
      <c r="D47" s="43">
        <v>20</v>
      </c>
      <c r="E47" s="43">
        <v>25</v>
      </c>
      <c r="F47" s="43">
        <f>Eelarve_üksikasjad[[#This Row],[Prognoositavad kulud]]-Eelarve_üksikasjad[[#This Row],[Tegelik kulu]]</f>
        <v>-5</v>
      </c>
      <c r="G47" s="43">
        <f>Eelarve_üksikasjad[[#This Row],[Tegelik kulu]]</f>
        <v>25</v>
      </c>
    </row>
    <row r="48" spans="2:7" ht="16.5" customHeight="1" x14ac:dyDescent="0.25">
      <c r="B48" t="s">
        <v>62</v>
      </c>
      <c r="C48" t="s">
        <v>50</v>
      </c>
      <c r="D48" s="43"/>
      <c r="E48" s="43"/>
      <c r="F48" s="43">
        <f>Eelarve_üksikasjad[[#This Row],[Prognoositavad kulud]]-Eelarve_üksikasjad[[#This Row],[Tegelik kulu]]</f>
        <v>0</v>
      </c>
      <c r="G48" s="43">
        <f>Eelarve_üksikasjad[[#This Row],[Tegelik kulu]]</f>
        <v>0</v>
      </c>
    </row>
    <row r="49" spans="2:7" ht="16.5" customHeight="1" x14ac:dyDescent="0.25">
      <c r="B49" t="s">
        <v>104</v>
      </c>
      <c r="C49" t="s">
        <v>50</v>
      </c>
      <c r="D49" s="43"/>
      <c r="E49" s="43"/>
      <c r="F49" s="43">
        <f>Eelarve_üksikasjad[[#This Row],[Prognoositavad kulud]]-Eelarve_üksikasjad[[#This Row],[Tegelik kulu]]</f>
        <v>0</v>
      </c>
      <c r="G49" s="43">
        <f>Eelarve_üksikasjad[[#This Row],[Tegelik kulu]]</f>
        <v>0</v>
      </c>
    </row>
    <row r="50" spans="2:7" ht="16.5" customHeight="1" x14ac:dyDescent="0.25">
      <c r="B50" t="s">
        <v>105</v>
      </c>
      <c r="C50" t="s">
        <v>51</v>
      </c>
      <c r="D50" s="43">
        <v>200</v>
      </c>
      <c r="E50" s="43">
        <v>200</v>
      </c>
      <c r="F50" s="43">
        <f>Eelarve_üksikasjad[[#This Row],[Prognoositavad kulud]]-Eelarve_üksikasjad[[#This Row],[Tegelik kulu]]</f>
        <v>0</v>
      </c>
      <c r="G50" s="43">
        <f>Eelarve_üksikasjad[[#This Row],[Tegelik kulu]]</f>
        <v>200</v>
      </c>
    </row>
    <row r="51" spans="2:7" ht="16.5" customHeight="1" x14ac:dyDescent="0.25">
      <c r="B51" t="s">
        <v>106</v>
      </c>
      <c r="C51" t="s">
        <v>51</v>
      </c>
      <c r="D51" s="43"/>
      <c r="E51" s="43"/>
      <c r="F51" s="43">
        <f>Eelarve_üksikasjad[[#This Row],[Prognoositavad kulud]]-Eelarve_üksikasjad[[#This Row],[Tegelik kulu]]</f>
        <v>0</v>
      </c>
      <c r="G51" s="43">
        <f>Eelarve_üksikasjad[[#This Row],[Tegelik kulu]]</f>
        <v>0</v>
      </c>
    </row>
    <row r="52" spans="2:7" ht="16.5" customHeight="1" x14ac:dyDescent="0.25">
      <c r="B52" t="s">
        <v>107</v>
      </c>
      <c r="C52" t="s">
        <v>52</v>
      </c>
      <c r="D52" s="43">
        <v>300</v>
      </c>
      <c r="E52" s="43">
        <v>300</v>
      </c>
      <c r="F52" s="43">
        <f>Eelarve_üksikasjad[[#This Row],[Prognoositavad kulud]]-Eelarve_üksikasjad[[#This Row],[Tegelik kulu]]</f>
        <v>0</v>
      </c>
      <c r="G52" s="43">
        <f>Eelarve_üksikasjad[[#This Row],[Tegelik kulu]]</f>
        <v>300</v>
      </c>
    </row>
    <row r="53" spans="2:7" ht="16.5" customHeight="1" x14ac:dyDescent="0.25">
      <c r="B53" t="s">
        <v>108</v>
      </c>
      <c r="C53" t="s">
        <v>52</v>
      </c>
      <c r="D53" s="43"/>
      <c r="E53" s="43"/>
      <c r="F53" s="43">
        <f>Eelarve_üksikasjad[[#This Row],[Prognoositavad kulud]]-Eelarve_üksikasjad[[#This Row],[Tegelik kulu]]</f>
        <v>0</v>
      </c>
      <c r="G53" s="43">
        <f>Eelarve_üksikasjad[[#This Row],[Tegelik kulu]]</f>
        <v>0</v>
      </c>
    </row>
    <row r="54" spans="2:7" ht="16.5" customHeight="1" x14ac:dyDescent="0.25">
      <c r="B54" t="s">
        <v>109</v>
      </c>
      <c r="C54" t="s">
        <v>52</v>
      </c>
      <c r="D54" s="43"/>
      <c r="E54" s="43"/>
      <c r="F54" s="43">
        <f>Eelarve_üksikasjad[[#This Row],[Prognoositavad kulud]]-Eelarve_üksikasjad[[#This Row],[Tegelik kulu]]</f>
        <v>0</v>
      </c>
      <c r="G54" s="43">
        <f>Eelarve_üksikasjad[[#This Row],[Tegelik kulu]]</f>
        <v>0</v>
      </c>
    </row>
    <row r="55" spans="2:7" ht="16.5" customHeight="1" x14ac:dyDescent="0.25">
      <c r="B55" t="s">
        <v>110</v>
      </c>
      <c r="C55" t="s">
        <v>53</v>
      </c>
      <c r="D55" s="43">
        <v>100</v>
      </c>
      <c r="E55" s="43">
        <v>150</v>
      </c>
      <c r="F55" s="43">
        <f>Eelarve_üksikasjad[[#This Row],[Prognoositavad kulud]]-Eelarve_üksikasjad[[#This Row],[Tegelik kulu]]</f>
        <v>-50</v>
      </c>
      <c r="G55" s="43">
        <f>Eelarve_üksikasjad[[#This Row],[Tegelik kulu]]</f>
        <v>150</v>
      </c>
    </row>
    <row r="56" spans="2:7" ht="16.5" customHeight="1" x14ac:dyDescent="0.25">
      <c r="B56" t="s">
        <v>111</v>
      </c>
      <c r="C56" t="s">
        <v>53</v>
      </c>
      <c r="D56" s="43">
        <v>450</v>
      </c>
      <c r="E56" s="43">
        <v>400</v>
      </c>
      <c r="F56" s="43">
        <f>Eelarve_üksikasjad[[#This Row],[Prognoositavad kulud]]-Eelarve_üksikasjad[[#This Row],[Tegelik kulu]]</f>
        <v>50</v>
      </c>
      <c r="G56" s="43">
        <f>Eelarve_üksikasjad[[#This Row],[Tegelik kulu]]</f>
        <v>400</v>
      </c>
    </row>
    <row r="57" spans="2:7" ht="16.5" customHeight="1" x14ac:dyDescent="0.25">
      <c r="B57" t="s">
        <v>47</v>
      </c>
      <c r="C57" t="s">
        <v>53</v>
      </c>
      <c r="D57" s="43">
        <v>300</v>
      </c>
      <c r="E57" s="43">
        <v>300</v>
      </c>
      <c r="F57" s="43">
        <f>Eelarve_üksikasjad[[#This Row],[Prognoositavad kulud]]-Eelarve_üksikasjad[[#This Row],[Tegelik kulu]]</f>
        <v>0</v>
      </c>
      <c r="G57" s="43">
        <f>Eelarve_üksikasjad[[#This Row],[Tegelik kulu]]</f>
        <v>300</v>
      </c>
    </row>
    <row r="58" spans="2:7" ht="16.5" customHeight="1" x14ac:dyDescent="0.25">
      <c r="B58" t="s">
        <v>112</v>
      </c>
      <c r="C58" t="s">
        <v>53</v>
      </c>
      <c r="D58" s="43">
        <v>25</v>
      </c>
      <c r="E58" s="43">
        <v>25</v>
      </c>
      <c r="F58" s="43">
        <f>Eelarve_üksikasjad[[#This Row],[Prognoositavad kulud]]-Eelarve_üksikasjad[[#This Row],[Tegelik kulu]]</f>
        <v>0</v>
      </c>
      <c r="G58" s="43">
        <f>Eelarve_üksikasjad[[#This Row],[Tegelik kulu]]</f>
        <v>25</v>
      </c>
    </row>
    <row r="59" spans="2:7" ht="16.5" customHeight="1" x14ac:dyDescent="0.25">
      <c r="B59" t="s">
        <v>82</v>
      </c>
      <c r="C59" t="s">
        <v>53</v>
      </c>
      <c r="D59" s="43">
        <v>100</v>
      </c>
      <c r="E59" s="43">
        <v>50</v>
      </c>
      <c r="F59" s="43">
        <f>Eelarve_üksikasjad[[#This Row],[Prognoositavad kulud]]-Eelarve_üksikasjad[[#This Row],[Tegelik kulu]]</f>
        <v>50</v>
      </c>
      <c r="G59" s="43">
        <f>Eelarve_üksikasjad[[#This Row],[Tegelik kulu]]</f>
        <v>50</v>
      </c>
    </row>
    <row r="60" spans="2:7" ht="16.5" customHeight="1" x14ac:dyDescent="0.25">
      <c r="B60" t="s">
        <v>113</v>
      </c>
      <c r="C60" t="s">
        <v>53</v>
      </c>
      <c r="D60" s="43"/>
      <c r="E60" s="43"/>
      <c r="F60" s="43">
        <f>Eelarve_üksikasjad[[#This Row],[Prognoositavad kulud]]-Eelarve_üksikasjad[[#This Row],[Tegelik kulu]]</f>
        <v>0</v>
      </c>
      <c r="G60" s="43">
        <f>Eelarve_üksikasjad[[#This Row],[Tegelik kulu]]</f>
        <v>0</v>
      </c>
    </row>
    <row r="61" spans="2:7" ht="16.5" customHeight="1" thickBot="1" x14ac:dyDescent="0.3">
      <c r="B61" t="s">
        <v>114</v>
      </c>
      <c r="C61" t="s">
        <v>53</v>
      </c>
      <c r="D61" s="43">
        <v>450</v>
      </c>
      <c r="E61" s="43">
        <v>450</v>
      </c>
      <c r="F61" s="43">
        <f>Eelarve_üksikasjad[[#This Row],[Prognoositavad kulud]]-Eelarve_üksikasjad[[#This Row],[Tegelik kulu]]</f>
        <v>0</v>
      </c>
      <c r="G61" s="43">
        <f>Eelarve_üksikasjad[[#This Row],[Tegelik kulu]]</f>
        <v>450</v>
      </c>
    </row>
    <row r="62" spans="2:7" ht="16.5" customHeight="1" thickTop="1" x14ac:dyDescent="0.25">
      <c r="B62" s="40" t="s">
        <v>115</v>
      </c>
      <c r="C62" s="40"/>
      <c r="D62" s="45">
        <f>SUBTOTAL(109,Eelarve_üksikasjad[Prognoositavad kulud])</f>
        <v>7915</v>
      </c>
      <c r="E62" s="45">
        <f>SUBTOTAL(109,Eelarve_üksikasjad[Tegelik kulu])</f>
        <v>7860</v>
      </c>
      <c r="F62" s="45">
        <f>SUBTOTAL(109,Eelarve_üksikasjad[Erinevus])</f>
        <v>55</v>
      </c>
      <c r="G62" s="45"/>
    </row>
    <row r="63" spans="2:7" ht="16.5" customHeight="1" x14ac:dyDescent="0.25"/>
    <row r="64" spans="2:7"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sheetData>
  <mergeCells count="2">
    <mergeCell ref="B1:E1"/>
    <mergeCell ref="F1:G1"/>
  </mergeCells>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55" priority="15">
      <formula>F3&lt;0</formula>
    </cfRule>
  </conditionalFormatting>
  <dataValidations disablePrompts="1" count="1">
    <dataValidation type="list" allowBlank="1" showInputMessage="1" showErrorMessage="1" errorTitle="Puudulikud andmed" error="Kui soovite lisada loendisse uue kategooria, lisage uus üksus eelarvekategooriaotsingu veergu otsinguloengute töölehel." sqref="C4:C61 C3" xr:uid="{00000000-0002-0000-0100-000000000000}">
      <formula1>BudgetCategory</formula1>
    </dataValidation>
  </dataValidations>
  <hyperlinks>
    <hyperlink ref="F1:G1" location="'Kuueelarvearuanne'!A1" tooltip="Valige, kui soovite liikuda töölehele „Kuueelarvearuanne“." display="Monthly Budget Report" xr:uid="{E3F8C65C-F3ED-4591-8287-EA567EF294A5}"/>
  </hyperlinks>
  <pageMargins left="0.7" right="0.7" top="0.75" bottom="0.75" header="0.3" footer="0.3"/>
  <pageSetup paperSize="9" fitToHeight="0" orientation="portrait" r:id="rId1"/>
  <ignoredErrors>
    <ignoredError sqref="F4:G5 F37:G40 F42:G45 F48:G54 F60:G60"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E15"/>
  <sheetViews>
    <sheetView showGridLines="0" workbookViewId="0"/>
  </sheetViews>
  <sheetFormatPr defaultRowHeight="13.5" x14ac:dyDescent="0.25"/>
  <cols>
    <col min="1" max="1" width="2.625" style="29" customWidth="1"/>
    <col min="2" max="2" width="24.375" customWidth="1"/>
    <col min="3" max="3" width="13.625" customWidth="1"/>
    <col min="4" max="4" width="4.625" customWidth="1"/>
    <col min="5" max="5" width="31.875" bestFit="1" customWidth="1"/>
    <col min="6" max="6" width="2.625" customWidth="1"/>
  </cols>
  <sheetData>
    <row r="1" spans="1:5" ht="23.25" customHeight="1" x14ac:dyDescent="0.25">
      <c r="A1" s="29" t="s">
        <v>130</v>
      </c>
      <c r="B1" s="17" t="s">
        <v>120</v>
      </c>
      <c r="E1" s="17" t="s">
        <v>122</v>
      </c>
    </row>
    <row r="2" spans="1:5" ht="13.5" customHeight="1" x14ac:dyDescent="0.25">
      <c r="B2" s="49" t="s">
        <v>41</v>
      </c>
      <c r="C2" s="50" t="s">
        <v>121</v>
      </c>
      <c r="E2" s="2" t="s">
        <v>123</v>
      </c>
    </row>
    <row r="3" spans="1:5" ht="16.5" customHeight="1" x14ac:dyDescent="0.25">
      <c r="B3" s="1" t="s">
        <v>42</v>
      </c>
      <c r="C3" s="43">
        <v>140</v>
      </c>
      <c r="E3" t="s">
        <v>42</v>
      </c>
    </row>
    <row r="4" spans="1:5" ht="16.5" customHeight="1" x14ac:dyDescent="0.25">
      <c r="B4" s="1" t="s">
        <v>43</v>
      </c>
      <c r="C4" s="43">
        <v>358</v>
      </c>
      <c r="E4" t="s">
        <v>43</v>
      </c>
    </row>
    <row r="5" spans="1:5" ht="16.5" customHeight="1" x14ac:dyDescent="0.25">
      <c r="B5" s="1" t="s">
        <v>44</v>
      </c>
      <c r="C5" s="43">
        <v>1320</v>
      </c>
      <c r="E5" t="s">
        <v>44</v>
      </c>
    </row>
    <row r="6" spans="1:5" ht="16.5" customHeight="1" x14ac:dyDescent="0.25">
      <c r="B6" s="1" t="s">
        <v>45</v>
      </c>
      <c r="C6" s="43">
        <v>125</v>
      </c>
      <c r="E6" t="s">
        <v>45</v>
      </c>
    </row>
    <row r="7" spans="1:5" ht="16.5" customHeight="1" x14ac:dyDescent="0.25">
      <c r="B7" s="1" t="s">
        <v>46</v>
      </c>
      <c r="C7" s="43">
        <v>2702</v>
      </c>
      <c r="E7" t="s">
        <v>46</v>
      </c>
    </row>
    <row r="8" spans="1:5" ht="16.5" customHeight="1" x14ac:dyDescent="0.25">
      <c r="B8" s="1" t="s">
        <v>47</v>
      </c>
      <c r="C8" s="43">
        <v>900</v>
      </c>
      <c r="E8" t="s">
        <v>47</v>
      </c>
    </row>
    <row r="9" spans="1:5" ht="16.5" customHeight="1" x14ac:dyDescent="0.25">
      <c r="B9" s="1" t="s">
        <v>48</v>
      </c>
      <c r="C9" s="43">
        <v>200</v>
      </c>
      <c r="E9" t="s">
        <v>48</v>
      </c>
    </row>
    <row r="10" spans="1:5" ht="16.5" customHeight="1" x14ac:dyDescent="0.25">
      <c r="B10" s="1" t="s">
        <v>49</v>
      </c>
      <c r="C10" s="43">
        <v>140</v>
      </c>
      <c r="E10" t="s">
        <v>49</v>
      </c>
    </row>
    <row r="11" spans="1:5" ht="16.5" customHeight="1" x14ac:dyDescent="0.25">
      <c r="B11" s="1" t="s">
        <v>50</v>
      </c>
      <c r="C11" s="43">
        <v>100</v>
      </c>
      <c r="E11" t="s">
        <v>50</v>
      </c>
    </row>
    <row r="12" spans="1:5" ht="16.5" customHeight="1" x14ac:dyDescent="0.25">
      <c r="B12" s="1" t="s">
        <v>51</v>
      </c>
      <c r="C12" s="43">
        <v>200</v>
      </c>
      <c r="E12" t="s">
        <v>51</v>
      </c>
    </row>
    <row r="13" spans="1:5" ht="16.5" customHeight="1" x14ac:dyDescent="0.25">
      <c r="B13" s="1" t="s">
        <v>52</v>
      </c>
      <c r="C13" s="43">
        <v>300</v>
      </c>
      <c r="E13" t="s">
        <v>52</v>
      </c>
    </row>
    <row r="14" spans="1:5" ht="16.5" customHeight="1" x14ac:dyDescent="0.25">
      <c r="B14" s="1" t="s">
        <v>53</v>
      </c>
      <c r="C14" s="43">
        <v>1375</v>
      </c>
      <c r="E14" t="s">
        <v>53</v>
      </c>
    </row>
    <row r="15" spans="1:5" ht="16.5" customHeight="1" x14ac:dyDescent="0.25">
      <c r="B15" s="27" t="s">
        <v>124</v>
      </c>
      <c r="C15" s="44">
        <v>7860</v>
      </c>
    </row>
  </sheetData>
  <pageMargins left="0.7" right="0.7" top="0.75" bottom="0.75" header="0.3" footer="0.3"/>
  <pageSetup paperSize="9"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Töölehed</vt:lpstr>
      </vt:variant>
      <vt:variant>
        <vt:i4>4</vt:i4>
      </vt:variant>
      <vt:variant>
        <vt:lpstr>Nimega vahemikud</vt:lpstr>
      </vt:variant>
      <vt:variant>
        <vt:i4>3</vt:i4>
      </vt:variant>
    </vt:vector>
  </HeadingPairs>
  <TitlesOfParts>
    <vt:vector size="7" baseType="lpstr">
      <vt:lpstr>Algus</vt:lpstr>
      <vt:lpstr>Kuueelarve aruanne</vt:lpstr>
      <vt:lpstr>Kuuväljaminekud</vt:lpstr>
      <vt:lpstr>Lisaandmed</vt:lpstr>
      <vt:lpstr>Eelarvekategooria</vt:lpstr>
      <vt:lpstr>'Kuueelarve aruanne'!Prinditiitlid</vt:lpstr>
      <vt:lpstr>Kuuväljaminekud!Prinditiitlid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2018-05-30T11:27:41Z</dcterms:created>
  <dcterms:modified xsi:type="dcterms:W3CDTF">2019-02-13T09:22:19Z</dcterms:modified>
  <cp:version/>
</cp:coreProperties>
</file>

<file path=docProps/custom.xml><?xml version="1.0" encoding="utf-8"?>
<Properties xmlns="http://schemas.openxmlformats.org/officeDocument/2006/custom-properties" xmlns:vt="http://schemas.openxmlformats.org/officeDocument/2006/docPropsVTypes"/>
</file>