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60" windowHeight="16110" tabRatio="685" xr2:uid="{00000000-000D-0000-FFFF-FFFF00000000}"/>
  </bookViews>
  <sheets>
    <sheet name="Início" sheetId="6" r:id="rId1"/>
    <sheet name="Relatório de orçamento mensal" sheetId="4" r:id="rId2"/>
    <sheet name="Despesas mensais" sheetId="1" r:id="rId3"/>
    <sheet name="Dados adicionais" sheetId="5" r:id="rId4"/>
  </sheets>
  <definedNames>
    <definedName name="CategoriaDeOrçamento">PesquisaDeCategoriaDeOrçamento[Pesquisa de orçamento de categoria]</definedName>
    <definedName name="SegmentaçãodeDados_Categoria">#N/A</definedName>
    <definedName name="_xlnm.Print_Titles" localSheetId="2">'Despesas mensais'!$2:$2</definedName>
    <definedName name="_xlnm.Print_Titles" localSheetId="1">'Relatório de orçamento mensal'!$K:$K,'Relatório de orçamento mensal'!$10:$10</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 r="F62" i="1"/>
</calcChain>
</file>

<file path=xl/sharedStrings.xml><?xml version="1.0" encoding="utf-8"?>
<sst xmlns="http://schemas.openxmlformats.org/spreadsheetml/2006/main" count="230" uniqueCount="131">
  <si>
    <t>SOBRE ESTE MODELO</t>
  </si>
  <si>
    <t>Use esta pasta de trabalho para controlar suas despesas e criar orçamento familiar.</t>
  </si>
  <si>
    <t>Insira a renda real e projetada de diferentes fontes em planilha do relatório de orçamento mensal e os valores reais e projetados de gastos nas várias categorias na planilha de despesas mensais.</t>
  </si>
  <si>
    <t>Diferença e saldo real e projetado e diferença são calculados automaticamente e o resumo do orçamento e gráfico da visão geral do orçamento são atualizados em uma planilha do relatório de orçamento mensal.</t>
  </si>
  <si>
    <t>Você pode modificar ou inserir a nova categoria de tabela na planilha de dados adicionais.</t>
  </si>
  <si>
    <t>Observação: </t>
  </si>
  <si>
    <t>Crie um relatório de orçamento mensal nesta planilha. O título desta planilha está na célula à direita e a dica de informações na célula J1. Selecione a célula F1 para navegar até a planilha de despesas mensais. Instruções úteis sobre como usar esta planilha estão nas células desta coluna.</t>
  </si>
  <si>
    <t>O rótulo do saldo está na célula à direita. Segmentações de dados de tabela dinâmica para filtrar dados da tabela estão nas células de J2 a N6. Para selecionar várias categorias, mantenha a tecla Ctrl pressionada.</t>
  </si>
  <si>
    <t>O rótulo admissão está na célula à direita. A diferença é calculada automaticamente na célula G5. A próxima instrução está na célula A7.</t>
  </si>
  <si>
    <t>A rótulo de receita está na célula à direita, no rótulo de despesas na célula J7 e dica de resumo do orçamento na célula na célula F7.</t>
  </si>
  <si>
    <t>O rótulo receita real está na célula à direita no rótulo de despesas na célula F8. Insira a renda 1 na célula D8. O total de despesas é automaticamente calculado na célula G8.</t>
  </si>
  <si>
    <t>Insira a renda 2 na célula D9. Imagem está na célula J9. Tabela dinâmica começa na célula K9. Para atualizar a tabela dinâmica, selecione Atualizar na guia analisar.</t>
  </si>
  <si>
    <t>O rótulo de receita projetada está na célula à direita e o rótulo de despesas projetadas na célula F13. Despesas projetadas são calculadas na célula G13 automática.</t>
  </si>
  <si>
    <t>Gráfico de pizza, mostrando a porcentagem de despesas por categoria está na célula à direita.</t>
  </si>
  <si>
    <t>Visão Geral do Orçamento</t>
  </si>
  <si>
    <t>Saldo</t>
  </si>
  <si>
    <t>Saldo Previsto</t>
  </si>
  <si>
    <t xml:space="preserve">Saldo Real </t>
  </si>
  <si>
    <t>Diferença</t>
  </si>
  <si>
    <t>Receita</t>
  </si>
  <si>
    <t>REAL</t>
  </si>
  <si>
    <t>PROJETADO</t>
  </si>
  <si>
    <t>Gráfico de pizza, mostrando a porcentagem de despesas por categoria está nessa célula.</t>
  </si>
  <si>
    <t>(Projetado menos as despesas)</t>
  </si>
  <si>
    <t>(Real menos as despesas)</t>
  </si>
  <si>
    <t>(Real menos previsto)</t>
  </si>
  <si>
    <t>Renda 1</t>
  </si>
  <si>
    <t>Renda 2</t>
  </si>
  <si>
    <t>Renda extra</t>
  </si>
  <si>
    <t>Total de Renda</t>
  </si>
  <si>
    <t>Despesas mensais</t>
  </si>
  <si>
    <t>Despesas</t>
  </si>
  <si>
    <t>Resumo do orçamento</t>
  </si>
  <si>
    <t>A segmentação de dados de categoria para filtrar a tabela dinâmica abaixo por categoria selecionada está nessa célula.</t>
  </si>
  <si>
    <r>
      <t xml:space="preserve">Selecione a tabela dinâmica abaixo e selecione </t>
    </r>
    <r>
      <rPr>
        <b/>
        <i/>
        <sz val="10"/>
        <color theme="1"/>
        <rFont val="Franklin Gothic Book"/>
        <family val="2"/>
        <scheme val="minor"/>
      </rPr>
      <t>atualizar</t>
    </r>
    <r>
      <rPr>
        <sz val="10"/>
        <color theme="1"/>
        <rFont val="Franklin Gothic Book"/>
        <family val="2"/>
        <scheme val="minor"/>
      </rPr>
      <t xml:space="preserve"> </t>
    </r>
    <r>
      <rPr>
        <i/>
        <sz val="10"/>
        <color theme="1"/>
        <rFont val="Franklin Gothic Book"/>
        <family val="2"/>
        <scheme val="minor"/>
      </rPr>
      <t xml:space="preserve"> na guia analisar para atualizar.</t>
    </r>
  </si>
  <si>
    <t>A imagem está nesta célula.</t>
  </si>
  <si>
    <t>Categoria</t>
  </si>
  <si>
    <t>Filhos</t>
  </si>
  <si>
    <t>Entretenimento</t>
  </si>
  <si>
    <t>Alimentação</t>
  </si>
  <si>
    <t>Presentes e instituição de caridade</t>
  </si>
  <si>
    <t>Moradia</t>
  </si>
  <si>
    <t>Seguro</t>
  </si>
  <si>
    <t>Empréstimos</t>
  </si>
  <si>
    <t>Cuidados pessoais</t>
  </si>
  <si>
    <t>Animais de estimação</t>
  </si>
  <si>
    <t>Poupanças ou investimentos</t>
  </si>
  <si>
    <t>Impostos</t>
  </si>
  <si>
    <t>Transporte</t>
  </si>
  <si>
    <t>Total Geral</t>
  </si>
  <si>
    <t xml:space="preserve">Custo previsto </t>
  </si>
  <si>
    <t>Pé trigo único de cores verde está nessa célula.</t>
  </si>
  <si>
    <t xml:space="preserve">Custo Real </t>
  </si>
  <si>
    <t xml:space="preserve">Diferença </t>
  </si>
  <si>
    <t>Insira as despesas mensais nesta planilha. O título desta planilha está na célula à direita. Selecione a célula F1 para navegar até a planilha do relatório de orçamento mensal.</t>
  </si>
  <si>
    <t>Descrição</t>
  </si>
  <si>
    <t>Atividades extracurriculares</t>
  </si>
  <si>
    <t>Médico</t>
  </si>
  <si>
    <t>Material escolar</t>
  </si>
  <si>
    <t>Mensalidade escolar</t>
  </si>
  <si>
    <t>Shows</t>
  </si>
  <si>
    <t>Teatro ao vivo</t>
  </si>
  <si>
    <t>Filmes</t>
  </si>
  <si>
    <t>Música (CDs, downloads, etc.)</t>
  </si>
  <si>
    <t>Eventos esportivos</t>
  </si>
  <si>
    <t>Vídeo/DVD (compra)</t>
  </si>
  <si>
    <t>Locações de vídeo/DVD</t>
  </si>
  <si>
    <t>Jantar fora</t>
  </si>
  <si>
    <t>Supermercado</t>
  </si>
  <si>
    <t>Instituição beneficente 1</t>
  </si>
  <si>
    <t>Instituição beneficente 2</t>
  </si>
  <si>
    <t>Presente 1</t>
  </si>
  <si>
    <t>Presente 2</t>
  </si>
  <si>
    <t>TV a cabo/satélite</t>
  </si>
  <si>
    <t>Eletricidade</t>
  </si>
  <si>
    <t>Gás</t>
  </si>
  <si>
    <t>Serviço de limpeza de casa</t>
  </si>
  <si>
    <t>Manutenção</t>
  </si>
  <si>
    <t>Hipoteca ou aluguel</t>
  </si>
  <si>
    <t>Natural gás</t>
  </si>
  <si>
    <t>Serviço de Internet/online</t>
  </si>
  <si>
    <t>Telefone (celular)</t>
  </si>
  <si>
    <t>Telefone (residencial)</t>
  </si>
  <si>
    <t>Suprimentos</t>
  </si>
  <si>
    <t>Lixeira e remoção desperdício</t>
  </si>
  <si>
    <t>Água e esgoto</t>
  </si>
  <si>
    <t>Saúde</t>
  </si>
  <si>
    <t>Residencial</t>
  </si>
  <si>
    <t>Vida</t>
  </si>
  <si>
    <t>Cartão de crédito 1</t>
  </si>
  <si>
    <t>Cartão de crédito 2</t>
  </si>
  <si>
    <t>Cartão de crédito 3</t>
  </si>
  <si>
    <t>Pessoal</t>
  </si>
  <si>
    <t>Estudante</t>
  </si>
  <si>
    <t>Vestuário</t>
  </si>
  <si>
    <t>Lavagem a seco</t>
  </si>
  <si>
    <t>Cabelo/unhas</t>
  </si>
  <si>
    <t>Academia</t>
  </si>
  <si>
    <t>Dia da Beleza</t>
  </si>
  <si>
    <t>Brinquedos</t>
  </si>
  <si>
    <t>Conta de investimentos</t>
  </si>
  <si>
    <t>Conta de aposentadoria</t>
  </si>
  <si>
    <t>Federal</t>
  </si>
  <si>
    <t>Local</t>
  </si>
  <si>
    <t>Estadual</t>
  </si>
  <si>
    <t>Transporte público/táxi</t>
  </si>
  <si>
    <t>Combustível</t>
  </si>
  <si>
    <t xml:space="preserve">Licenciamento </t>
  </si>
  <si>
    <t>Taxas de estacionamento</t>
  </si>
  <si>
    <t>Pagamento do veículo</t>
  </si>
  <si>
    <t>Total</t>
  </si>
  <si>
    <t>Custo previsto</t>
  </si>
  <si>
    <t>Custo Real</t>
  </si>
  <si>
    <t>Relatório de orçamento mensal</t>
  </si>
  <si>
    <t>Visão geral de custo real</t>
  </si>
  <si>
    <t>Tabela dinâmica para gráfico da visão geral do orçamento</t>
  </si>
  <si>
    <t>Custo</t>
  </si>
  <si>
    <t>Lista de pesquisa para a categoria de detalhes do orçamento</t>
  </si>
  <si>
    <t>Pesquisa de orçamento de categoria</t>
  </si>
  <si>
    <t>Instruções adicionais foram fornecidas na coluna A na planilha do relatório de orçamento mensal e na célula A1 nas planilhas de despesas MENSAIS e Dados adicionais. Este texto está oculto de propósito. Para removê-lo, selecione a coluna A ou a célula A1 e selecione Delete. Para reexibi-lo, selecione a coluna A ou a célula A1 e altere a cor da fonte.</t>
  </si>
  <si>
    <t>Saiba mais sobre as tabelas pressionando Shift e F10 dentro de uma tabela, selecione a opção TABELA e depois TEXTO ALTERNATIVO. Para tabelas dinâmicas, pressione SHIFT e F10 dentro de uma tabela, selecione as opções de tabela dinâmica e, em seguida, selecione a guia TEXTO ALT.</t>
  </si>
  <si>
    <t>O rótulo de saldo previsto está na célula à direita. O saldo previsto é calculado automaticamente na célula G3.</t>
  </si>
  <si>
    <t>O rótulo do saldo real está na célula à direita. O saldo real é calculado automaticamente na célula G4.</t>
  </si>
  <si>
    <t>Insira a renda extra na célula D10.</t>
  </si>
  <si>
    <t>O rótulo Total de Renda está na célula C11 e Total de Renda é calculada automática na célula D11. A próxima instrução está na célula A13.</t>
  </si>
  <si>
    <t>Insira a renda prevista 1 na célula D14.</t>
  </si>
  <si>
    <t>Insira a renda prevista 2 na célula D15.</t>
  </si>
  <si>
    <t>Insira renda extra na célula D16.</t>
  </si>
  <si>
    <t>O rótulo Total de Renda está na célula C17 e Total de Renda é calculada na célula D17 automaticamente. A próxima instrução está na célula A20.</t>
  </si>
  <si>
    <t xml:space="preserve"> Inserir dados na tabela Detalhes do orçamento iniciando na célula à direita.</t>
  </si>
  <si>
    <t>Use essa planilha para modificar a categoria da lista de coluna suspensa na tabela detalhes do orçamento na planilha de despesas mensais. Para fazer isso, modifique ou digite uma nova categoria na tabela de Pesquisa de orçamento de categoria, começando na célula E2. Tabela dinâmica vinculada ao gráfico da visão geral do orçamento em planilha do relatório de orçamento mensal começa na célula 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</si>
</sst>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R$&quot;\ #,##0;\-&quot;R$&quot;\ #,##0"/>
    <numFmt numFmtId="42" formatCode="_-&quot;R$&quot;\ * #,##0_-;\-&quot;R$&quot;\ * #,##0_-;_-&quot;R$&quot;\ * &quot;-&quot;_-;_-@_-"/>
    <numFmt numFmtId="44" formatCode="_-&quot;R$&quot;\ * #,##0.00_-;\-&quot;R$&quot;\ * #,##0.00_-;_-&quot;R$&quot;\ * &quot;-&quot;??_-;_-@_-"/>
    <numFmt numFmtId="164" formatCode="&quot;$&quot;#,##0_);\(&quot;$&quot;#,##0\)"/>
    <numFmt numFmtId="165" formatCode="&quot;$&quot;#,##0_);[Red]\(&quot;$&quot;#,##0\)"/>
    <numFmt numFmtId="166" formatCode="_(* #,##0_);_(* \(#,##0\);_(* &quot;-&quot;_);_(@_)"/>
    <numFmt numFmtId="167" formatCode="_(* #,##0.00_);_(* \(#,##0.00\);_(* &quot;-&quot;??_);_(@_)"/>
    <numFmt numFmtId="168" formatCode="&quot;R$&quot;\ #,##0"/>
  </numFmts>
  <fonts count="36"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0"/>
      <color theme="4" tint="-0.499984740745262"/>
      <name val="Franklin Gothic Book"/>
      <family val="2"/>
      <scheme val="minor"/>
    </font>
    <font>
      <sz val="12"/>
      <color theme="0"/>
      <name val="Cambria"/>
      <family val="1"/>
      <scheme val="major"/>
    </font>
    <font>
      <u/>
      <sz val="10"/>
      <color theme="11"/>
      <name val="Franklin Gothic Book"/>
      <family val="2"/>
      <scheme val="minor"/>
    </font>
    <font>
      <sz val="10"/>
      <color theme="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5" fillId="0" borderId="0" applyNumberFormat="0" applyFill="0" applyBorder="0" applyAlignment="0" applyProtection="0"/>
    <xf numFmtId="0" fontId="6" fillId="0" borderId="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2" fillId="0" borderId="0" applyNumberForma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8" applyNumberFormat="0" applyAlignment="0" applyProtection="0"/>
    <xf numFmtId="0" fontId="29" fillId="8" borderId="19" applyNumberFormat="0" applyAlignment="0" applyProtection="0"/>
    <xf numFmtId="0" fontId="30" fillId="8" borderId="18" applyNumberFormat="0" applyAlignment="0" applyProtection="0"/>
    <xf numFmtId="0" fontId="31" fillId="0" borderId="20" applyNumberFormat="0" applyFill="0" applyAlignment="0" applyProtection="0"/>
    <xf numFmtId="0" fontId="32" fillId="9" borderId="21" applyNumberFormat="0" applyAlignment="0" applyProtection="0"/>
    <xf numFmtId="0" fontId="33" fillId="0" borderId="0" applyNumberFormat="0" applyFill="0" applyBorder="0" applyAlignment="0" applyProtection="0"/>
    <xf numFmtId="0" fontId="23" fillId="10" borderId="22" applyNumberFormat="0" applyFont="0" applyAlignment="0" applyProtection="0"/>
    <xf numFmtId="0" fontId="34" fillId="0" borderId="0" applyNumberFormat="0" applyFill="0" applyBorder="0" applyAlignment="0" applyProtection="0"/>
    <xf numFmtId="0" fontId="16" fillId="0" borderId="23" applyNumberFormat="0" applyFill="0" applyAlignment="0" applyProtection="0"/>
    <xf numFmtId="0" fontId="3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69">
    <xf numFmtId="0" fontId="0" fillId="0" borderId="0" xfId="0"/>
    <xf numFmtId="0" fontId="0" fillId="0" borderId="0" xfId="0" applyAlignment="1">
      <alignment horizontal="left"/>
    </xf>
    <xf numFmtId="0" fontId="10" fillId="0" borderId="0" xfId="0" applyFont="1"/>
    <xf numFmtId="0" fontId="0" fillId="2" borderId="0" xfId="0" applyFill="1"/>
    <xf numFmtId="0" fontId="7" fillId="2" borderId="1" xfId="1" applyFont="1" applyFill="1" applyBorder="1" applyAlignment="1">
      <alignment horizontal="left" vertical="center" indent="2"/>
    </xf>
    <xf numFmtId="0" fontId="0" fillId="2" borderId="1" xfId="0" applyFill="1" applyBorder="1"/>
    <xf numFmtId="0" fontId="5" fillId="2" borderId="1" xfId="1" applyFill="1" applyBorder="1" applyAlignment="1">
      <alignment vertical="center"/>
    </xf>
    <xf numFmtId="0" fontId="5" fillId="2" borderId="0" xfId="1" applyFill="1" applyAlignment="1">
      <alignment vertical="center"/>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8" fillId="2" borderId="5" xfId="2" applyFont="1" applyFill="1" applyBorder="1" applyAlignment="1">
      <alignment vertical="center"/>
    </xf>
    <xf numFmtId="0" fontId="0" fillId="2" borderId="9" xfId="0" applyFill="1" applyBorder="1"/>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1" xfId="0" applyFont="1" applyFill="1" applyBorder="1" applyAlignment="1">
      <alignment vertical="center" wrapText="1"/>
    </xf>
    <xf numFmtId="10" fontId="0" fillId="2" borderId="0" xfId="0" applyNumberFormat="1" applyFill="1"/>
    <xf numFmtId="0" fontId="11" fillId="0" borderId="0" xfId="0" applyFont="1" applyAlignment="1">
      <alignment vertical="center"/>
    </xf>
    <xf numFmtId="0" fontId="0" fillId="0" borderId="0" xfId="0" applyAlignment="1">
      <alignment horizontal="right"/>
    </xf>
    <xf numFmtId="0" fontId="0" fillId="0" borderId="0" xfId="0" pivotButton="1"/>
    <xf numFmtId="0" fontId="6" fillId="2" borderId="0" xfId="2" applyFill="1" applyAlignment="1">
      <alignment vertical="center"/>
    </xf>
    <xf numFmtId="0" fontId="5" fillId="2" borderId="10" xfId="1" applyFill="1" applyBorder="1" applyAlignment="1">
      <alignment horizontal="center" vertical="center"/>
    </xf>
    <xf numFmtId="0" fontId="11" fillId="0" borderId="10" xfId="0" applyFont="1" applyBorder="1" applyAlignment="1">
      <alignment horizontal="left" vertical="center" indent="2"/>
    </xf>
    <xf numFmtId="0" fontId="17" fillId="3" borderId="11" xfId="4" applyFont="1" applyFill="1" applyAlignment="1">
      <alignment horizontal="center" vertical="center"/>
    </xf>
    <xf numFmtId="0" fontId="4" fillId="0" borderId="0" xfId="0" applyFont="1" applyAlignment="1">
      <alignment vertical="center" wrapText="1"/>
    </xf>
    <xf numFmtId="0" fontId="16" fillId="0" borderId="0" xfId="0" applyFont="1" applyAlignment="1">
      <alignment vertical="center" wrapText="1"/>
    </xf>
    <xf numFmtId="0" fontId="18" fillId="2" borderId="0" xfId="2" applyFont="1" applyFill="1" applyAlignment="1">
      <alignment horizontal="left" vertical="center" indent="2"/>
    </xf>
    <xf numFmtId="0" fontId="18" fillId="2" borderId="5" xfId="2" applyFont="1" applyFill="1" applyBorder="1" applyAlignment="1">
      <alignment horizontal="left" vertical="center" indent="2"/>
    </xf>
    <xf numFmtId="0" fontId="19" fillId="2" borderId="0" xfId="0" applyFont="1" applyFill="1"/>
    <xf numFmtId="0" fontId="20" fillId="0" borderId="12" xfId="0" applyFont="1" applyBorder="1" applyAlignment="1">
      <alignment horizontal="left"/>
    </xf>
    <xf numFmtId="0" fontId="14" fillId="0" borderId="0" xfId="0" applyFont="1"/>
    <xf numFmtId="0" fontId="14" fillId="0" borderId="0" xfId="0" applyFont="1" applyAlignment="1">
      <alignment wrapText="1"/>
    </xf>
    <xf numFmtId="0" fontId="14" fillId="2" borderId="0" xfId="0" applyFont="1" applyFill="1" applyAlignment="1">
      <alignment wrapText="1"/>
    </xf>
    <xf numFmtId="0" fontId="3" fillId="0" borderId="0" xfId="0" applyFont="1" applyAlignment="1">
      <alignment vertical="center" wrapText="1"/>
    </xf>
    <xf numFmtId="0" fontId="10" fillId="0" borderId="0" xfId="0" pivotButton="1" applyFont="1"/>
    <xf numFmtId="0" fontId="14" fillId="2" borderId="0" xfId="2" applyFont="1" applyFill="1" applyAlignment="1">
      <alignment wrapText="1"/>
    </xf>
    <xf numFmtId="0" fontId="6" fillId="2" borderId="6" xfId="2" applyFill="1" applyBorder="1" applyAlignment="1">
      <alignment vertical="center" textRotation="90"/>
    </xf>
    <xf numFmtId="0" fontId="6" fillId="2" borderId="2" xfId="2" applyFill="1" applyBorder="1" applyAlignment="1">
      <alignment vertical="center" textRotation="90"/>
    </xf>
    <xf numFmtId="0" fontId="6" fillId="2" borderId="3" xfId="2" applyFill="1" applyBorder="1" applyAlignment="1">
      <alignment vertical="center" textRotation="90"/>
    </xf>
    <xf numFmtId="0" fontId="0" fillId="2" borderId="2" xfId="0" applyFill="1" applyBorder="1"/>
    <xf numFmtId="0" fontId="5" fillId="2" borderId="3" xfId="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vertical="center"/>
    </xf>
    <xf numFmtId="0" fontId="0" fillId="0" borderId="16" xfId="0" applyBorder="1"/>
    <xf numFmtId="0" fontId="14" fillId="2" borderId="0" xfId="0" applyFont="1" applyFill="1" applyAlignment="1">
      <alignment horizontal="center"/>
    </xf>
    <xf numFmtId="0" fontId="21" fillId="2" borderId="1" xfId="1" applyFont="1" applyFill="1" applyBorder="1" applyAlignment="1">
      <alignment horizontal="center" vertical="center"/>
    </xf>
    <xf numFmtId="0" fontId="14" fillId="2" borderId="5" xfId="0" applyFont="1" applyFill="1" applyBorder="1" applyAlignment="1">
      <alignment horizontal="center"/>
    </xf>
    <xf numFmtId="0" fontId="9" fillId="2" borderId="0" xfId="0" applyFont="1" applyFill="1" applyAlignment="1">
      <alignment horizontal="left" vertical="center" indent="2"/>
    </xf>
    <xf numFmtId="0" fontId="9" fillId="2" borderId="7" xfId="0" applyFont="1" applyFill="1" applyBorder="1" applyAlignment="1">
      <alignment horizontal="left" vertical="center" indent="2"/>
    </xf>
    <xf numFmtId="0" fontId="9" fillId="2" borderId="4" xfId="0" applyFont="1" applyFill="1" applyBorder="1" applyAlignment="1">
      <alignment horizontal="left" vertical="center" indent="2"/>
    </xf>
    <xf numFmtId="0" fontId="9" fillId="2" borderId="5" xfId="0" applyFont="1" applyFill="1" applyBorder="1" applyAlignment="1">
      <alignment horizontal="left" vertical="center" wrapText="1" indent="2"/>
    </xf>
    <xf numFmtId="0" fontId="9" fillId="2" borderId="0" xfId="0" applyFont="1" applyFill="1" applyAlignment="1">
      <alignment horizontal="left" vertical="center" wrapText="1" indent="2"/>
    </xf>
    <xf numFmtId="0" fontId="0" fillId="2" borderId="0" xfId="0" applyFill="1" applyAlignment="1">
      <alignment horizontal="center"/>
    </xf>
    <xf numFmtId="0" fontId="13" fillId="2" borderId="1" xfId="3" applyFill="1" applyBorder="1" applyAlignment="1">
      <alignment horizontal="center" vertical="center"/>
    </xf>
    <xf numFmtId="0" fontId="7" fillId="2" borderId="1" xfId="1" applyFont="1" applyFill="1" applyBorder="1" applyAlignment="1">
      <alignment horizontal="left" vertical="center" indent="1"/>
    </xf>
    <xf numFmtId="0" fontId="7" fillId="0" borderId="0" xfId="1" applyFont="1" applyAlignment="1">
      <alignment horizontal="left" vertical="center"/>
    </xf>
    <xf numFmtId="0" fontId="13" fillId="0" borderId="0" xfId="3" applyAlignment="1">
      <alignment horizontal="center"/>
    </xf>
    <xf numFmtId="5" fontId="0" fillId="0" borderId="0" xfId="0" applyNumberFormat="1"/>
    <xf numFmtId="5" fontId="20" fillId="0" borderId="12" xfId="0" applyNumberFormat="1" applyFont="1" applyBorder="1"/>
    <xf numFmtId="5" fontId="0" fillId="0" borderId="16" xfId="0" applyNumberFormat="1" applyBorder="1"/>
    <xf numFmtId="5" fontId="20" fillId="0" borderId="13" xfId="0" applyNumberFormat="1" applyFont="1" applyBorder="1"/>
    <xf numFmtId="5" fontId="20" fillId="0" borderId="14" xfId="0" applyNumberFormat="1" applyFont="1" applyBorder="1"/>
    <xf numFmtId="5" fontId="20" fillId="0" borderId="15" xfId="0" applyNumberFormat="1" applyFont="1" applyBorder="1"/>
    <xf numFmtId="5" fontId="0" fillId="2" borderId="0" xfId="0" applyNumberFormat="1" applyFill="1"/>
    <xf numFmtId="5" fontId="19" fillId="2" borderId="0" xfId="0" applyNumberFormat="1" applyFont="1" applyFill="1"/>
    <xf numFmtId="5" fontId="0" fillId="2" borderId="5" xfId="0" applyNumberFormat="1" applyFill="1" applyBorder="1" applyAlignment="1">
      <alignment vertical="center"/>
    </xf>
    <xf numFmtId="5" fontId="0" fillId="2" borderId="0" xfId="0" applyNumberFormat="1" applyFill="1" applyAlignment="1">
      <alignment vertical="center"/>
    </xf>
    <xf numFmtId="0" fontId="1" fillId="0" borderId="0" xfId="0" applyFont="1" applyAlignment="1">
      <alignment vertical="center" wrapText="1"/>
    </xf>
  </cellXfs>
  <cellStyles count="49">
    <cellStyle name="20% - Ênfase1" xfId="26" builtinId="30" customBuiltin="1"/>
    <cellStyle name="20% - Ênfase2" xfId="30" builtinId="34" customBuiltin="1"/>
    <cellStyle name="20% - Ênfase3" xfId="34" builtinId="38" customBuiltin="1"/>
    <cellStyle name="20% - Ênfase4" xfId="38" builtinId="42" customBuiltin="1"/>
    <cellStyle name="20% - Ênfase5" xfId="42" builtinId="46" customBuiltin="1"/>
    <cellStyle name="20% - Ênfase6" xfId="46" builtinId="50" customBuiltin="1"/>
    <cellStyle name="40% - Ênfase1" xfId="27" builtinId="31" customBuiltin="1"/>
    <cellStyle name="40% - Ênfase2" xfId="31" builtinId="35" customBuiltin="1"/>
    <cellStyle name="40% - Ênfase3" xfId="35" builtinId="39" customBuiltin="1"/>
    <cellStyle name="40% - Ênfase4" xfId="39" builtinId="43" customBuiltin="1"/>
    <cellStyle name="40% - Ênfase5" xfId="43" builtinId="47" customBuiltin="1"/>
    <cellStyle name="40% - Ênfase6" xfId="47" builtinId="51" customBuiltin="1"/>
    <cellStyle name="60% - Ênfase1" xfId="28" builtinId="32" customBuiltin="1"/>
    <cellStyle name="60% - Ênfase2" xfId="32" builtinId="36" customBuiltin="1"/>
    <cellStyle name="60% - Ênfase3" xfId="36" builtinId="40" customBuiltin="1"/>
    <cellStyle name="60% - Ênfase4" xfId="40" builtinId="44" customBuiltin="1"/>
    <cellStyle name="60% - Ênfase5" xfId="44" builtinId="48" customBuiltin="1"/>
    <cellStyle name="60% - Ênfase6" xfId="48" builtinId="52" customBuiltin="1"/>
    <cellStyle name="Bom" xfId="13" builtinId="26" customBuiltin="1"/>
    <cellStyle name="Cálculo" xfId="18" builtinId="22" customBuiltin="1"/>
    <cellStyle name="Célula de Verificação" xfId="20" builtinId="23" customBuiltin="1"/>
    <cellStyle name="Célula Vinculada" xfId="19" builtinId="24" customBuiltin="1"/>
    <cellStyle name="Ênfase1" xfId="25" builtinId="29" customBuiltin="1"/>
    <cellStyle name="Ênfase2" xfId="29" builtinId="33" customBuiltin="1"/>
    <cellStyle name="Ênfase3" xfId="33" builtinId="37" customBuiltin="1"/>
    <cellStyle name="Ênfase4" xfId="37" builtinId="41" customBuiltin="1"/>
    <cellStyle name="Ênfase5" xfId="41" builtinId="45" customBuiltin="1"/>
    <cellStyle name="Ênfase6" xfId="45" builtinId="49" customBuiltin="1"/>
    <cellStyle name="Entrada" xfId="16" builtinId="20" customBuiltin="1"/>
    <cellStyle name="Hiperlink" xfId="3" builtinId="8" customBuiltin="1"/>
    <cellStyle name="Hiperlink Visitado" xfId="5" builtinId="9" customBuiltin="1"/>
    <cellStyle name="Moeda" xfId="8" builtinId="4" customBuiltin="1"/>
    <cellStyle name="Moeda [0]" xfId="9" builtinId="7" customBuiltin="1"/>
    <cellStyle name="Neutro" xfId="15" builtinId="28" customBuiltin="1"/>
    <cellStyle name="Normal" xfId="0" builtinId="0" customBuiltin="1"/>
    <cellStyle name="Nota" xfId="22" builtinId="10" customBuiltin="1"/>
    <cellStyle name="Porcentagem" xfId="10" builtinId="5" customBuiltin="1"/>
    <cellStyle name="Ruim" xfId="14" builtinId="27" customBuiltin="1"/>
    <cellStyle name="Saída" xfId="17" builtinId="21" customBuiltin="1"/>
    <cellStyle name="Separador de milhares [0]" xfId="7" builtinId="6" customBuiltin="1"/>
    <cellStyle name="Texto de Aviso" xfId="21" builtinId="11" customBuiltin="1"/>
    <cellStyle name="Texto Explicativo" xfId="23" builtinId="53" customBuiltin="1"/>
    <cellStyle name="Título" xfId="1" builtinId="15" customBuiltin="1"/>
    <cellStyle name="Título 1" xfId="2" builtinId="16" customBuiltin="1"/>
    <cellStyle name="Título 2" xfId="4" builtinId="17" customBuiltin="1"/>
    <cellStyle name="Título 3" xfId="11" builtinId="18" customBuiltin="1"/>
    <cellStyle name="Título 4" xfId="12" builtinId="19" customBuiltin="1"/>
    <cellStyle name="Total" xfId="24" builtinId="25" customBuiltin="1"/>
    <cellStyle name="Vírgula" xfId="6" builtinId="3" customBuiltin="1"/>
  </cellStyles>
  <dxfs count="766">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9" formatCode="&quot;R$&quot;\ #,##0;\-&quot;R$&quot;\ #,##0"/>
    </dxf>
    <dxf>
      <numFmt numFmtId="9" formatCode="&quot;R$&quot;\ #,##0;\-&quot;R$&quot;\ #,##0"/>
    </dxf>
    <dxf>
      <numFmt numFmtId="9" formatCode="&quot;R$&quot;\ #,##0;\-&quot;R$&quot;\ #,##0"/>
    </dxf>
    <dxf>
      <numFmt numFmtId="164" formatCode="&quot;$&quot;#,##0_);\(&quot;$&quot;#,##0\)"/>
    </dxf>
    <dxf>
      <numFmt numFmtId="9" formatCode="&quot;R$&quot;\ #,##0;\-&quot;R$&quot;\ #,##0"/>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9" formatCode="&quot;R$&quot;\ #,##0;\-&quot;R$&quot;\ #,##0"/>
    </dxf>
    <dxf>
      <numFmt numFmtId="9" formatCode="&quot;R$&quot;\ #,##0;\-&quot;R$&quot;\ #,##0"/>
    </dxf>
    <dxf>
      <numFmt numFmtId="164" formatCode="&quot;$&quot;#,##0_);\(&quot;$&quot;#,##0\)"/>
    </dxf>
    <dxf>
      <numFmt numFmtId="9" formatCode="&quot;R$&quot;\ #,##0;\-&quot;R$&quot;\ #,##0"/>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9" formatCode="&quot;R$&quot;\ #,##0;\-&quot;R$&quot;\ #,##0"/>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9" formatCode="&quot;R$&quot;\ #,##0;\-&quot;R$&quot;\ #,##0"/>
    </dxf>
    <dxf>
      <numFmt numFmtId="164" formatCode="&quot;$&quot;#,##0_);\(&quot;$&quot;#,##0\)"/>
    </dxf>
    <dxf>
      <numFmt numFmtId="9" formatCode="&quot;R$&quot;\ #,##0;\-&quot;R$&quot;\ #,##0"/>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font>
        <b val="0"/>
        <i val="0"/>
        <strike val="0"/>
        <condense val="0"/>
        <extend val="0"/>
        <outline val="0"/>
        <shadow val="0"/>
        <u val="none"/>
        <vertAlign val="baseline"/>
        <sz val="10"/>
        <color theme="1"/>
        <name val="Franklin Gothic Book"/>
        <family val="2"/>
        <scheme val="minor"/>
      </font>
      <numFmt numFmtId="9" formatCode="&quot;R$&quot;\ #,##0;\-&quot;R$&quot;\ #,##0"/>
    </dxf>
    <dxf>
      <font>
        <b val="0"/>
        <i val="0"/>
        <strike val="0"/>
        <condense val="0"/>
        <extend val="0"/>
        <outline val="0"/>
        <shadow val="0"/>
        <u val="none"/>
        <vertAlign val="baseline"/>
        <sz val="10"/>
        <color theme="1"/>
        <name val="Franklin Gothic Book"/>
        <family val="2"/>
        <scheme val="minor"/>
      </font>
      <numFmt numFmtId="9" formatCode="&quot;R$&quot;\ #,##0;\-&quot;R$&quot;\ #,##0"/>
    </dxf>
    <dxf>
      <font>
        <b val="0"/>
        <i val="0"/>
        <strike val="0"/>
        <condense val="0"/>
        <extend val="0"/>
        <outline val="0"/>
        <shadow val="0"/>
        <u val="none"/>
        <vertAlign val="baseline"/>
        <sz val="10"/>
        <color theme="1"/>
        <name val="Franklin Gothic Book"/>
        <family val="2"/>
        <scheme val="minor"/>
      </font>
      <numFmt numFmtId="9" formatCode="&quot;R$&quot;\ #,##0;\-&quot;R$&quot;\ #,##0"/>
    </dxf>
    <dxf>
      <font>
        <b val="0"/>
        <i val="0"/>
        <strike val="0"/>
        <condense val="0"/>
        <extend val="0"/>
        <outline val="0"/>
        <shadow val="0"/>
        <u val="none"/>
        <vertAlign val="baseline"/>
        <sz val="10"/>
        <color theme="1"/>
        <name val="Franklin Gothic Book"/>
        <family val="2"/>
        <scheme val="minor"/>
      </font>
      <numFmt numFmtId="9" formatCode="&quot;R$&quot;\ #,##0;\-&quot;R$&quot;\ #,##0"/>
    </dxf>
    <dxf>
      <numFmt numFmtId="9" formatCode="&quot;R$&quot;\ #,##0;\-&quot;R$&quot;\ #,##0"/>
    </dxf>
    <dxf>
      <numFmt numFmtId="9" formatCode="&quot;R$&quot;\ #,##0;\-&quot;R$&quot;\ #,##0"/>
    </dxf>
    <dxf>
      <numFmt numFmtId="9" formatCode="&quot;R$&quot;\ #,##0;\-&quot;R$&quot;\ #,##0"/>
    </dxf>
    <dxf>
      <numFmt numFmtId="9" formatCode="&quot;R$&quot;\ #,##0;\-&quot;R$&quot;\ #,##0"/>
    </dxf>
    <dxf>
      <font>
        <b val="0"/>
        <i val="0"/>
        <strike val="0"/>
        <condense val="0"/>
        <extend val="0"/>
        <outline val="0"/>
        <shadow val="0"/>
        <u val="none"/>
        <vertAlign val="baseline"/>
        <sz val="10"/>
        <color theme="1"/>
        <name val="Franklin Gothic Book"/>
        <family val="2"/>
        <scheme val="minor"/>
      </font>
    </dxf>
    <dxf>
      <font>
        <b val="0"/>
        <i val="0"/>
        <strike val="0"/>
        <condense val="0"/>
        <extend val="0"/>
        <outline val="0"/>
        <shadow val="0"/>
        <u val="none"/>
        <vertAlign val="baseline"/>
        <sz val="10"/>
        <color theme="1"/>
        <name val="Franklin Gothic Book"/>
        <family val="2"/>
        <scheme val="minor"/>
      </font>
    </dxf>
    <dxf>
      <numFmt numFmtId="164" formatCode="&quot;$&quot;#,##0_);\(&quot;$&quot;#,##0\)"/>
    </dxf>
    <dxf>
      <numFmt numFmtId="9" formatCode="&quot;R$&quot;\ #,##0;\-&quot;R$&quot;\ #,##0"/>
    </dxf>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font>
        <strike val="0"/>
        <outline val="0"/>
        <shadow val="0"/>
        <u val="none"/>
        <vertAlign val="baseline"/>
        <sz val="10"/>
        <color theme="1"/>
        <name val="Cambria"/>
        <scheme val="major"/>
      </font>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name val="Cambria"/>
        <scheme val="major"/>
      </font>
    </dxf>
    <dxf>
      <font>
        <name val="Cambria"/>
        <scheme val="major"/>
      </font>
    </dxf>
    <dxf>
      <border>
        <top style="double">
          <color theme="4" tint="-0.499984740745262"/>
        </top>
      </border>
    </dxf>
    <dxf>
      <font>
        <b val="0"/>
        <i val="0"/>
        <strike val="0"/>
        <outline val="0"/>
        <shadow val="0"/>
        <u val="none"/>
        <vertAlign val="baseline"/>
        <sz val="10"/>
        <color theme="1"/>
        <name val="Franklin Gothic Book"/>
        <family val="2"/>
        <scheme val="minor"/>
      </font>
    </dxf>
    <dxf>
      <font>
        <strike val="0"/>
        <outline val="0"/>
        <shadow val="0"/>
        <u val="none"/>
        <vertAlign val="baseline"/>
        <sz val="10"/>
        <color theme="1"/>
        <name val="Cambria"/>
        <scheme val="major"/>
      </font>
    </dxf>
    <dxf>
      <font>
        <color rgb="FFFF0000"/>
      </font>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numFmt numFmtId="168" formatCode="&quot;R$&quot;\ #,##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249977111117893"/>
      </font>
    </dxf>
    <dxf>
      <alignment horizontal="right" readingOrder="0"/>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765"/>
      <tableStyleElement type="headerRow" dxfId="764"/>
    </tableStyle>
    <tableStyle name="Family Budget PivotTable" table="0" count="5" xr9:uid="{00000000-0011-0000-FFFF-FFFF01000000}">
      <tableStyleElement type="wholeTable" dxfId="763"/>
      <tableStyleElement type="headerRow" dxfId="762"/>
      <tableStyleElement type="totalRow" dxfId="761"/>
      <tableStyleElement type="firstRowStripe" dxfId="760"/>
      <tableStyleElement type="pageFieldLabels" dxfId="759"/>
    </tableStyle>
    <tableStyle name="Family Budget Table Style" pivot="0" count="4" xr9:uid="{00000000-0011-0000-FFFF-FFFF02000000}">
      <tableStyleElement type="wholeTable" dxfId="758"/>
      <tableStyleElement type="headerRow" dxfId="757"/>
      <tableStyleElement type="totalRow" dxfId="756"/>
      <tableStyleElement type="firstRowStripe" dxfId="755"/>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[Office_29443246_TF16410230.xltx]Dados adicionais!ResumoDoOrçamento</c:name>
    <c:fmtId val="2"/>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pt-B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pt-BR"/>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'Dados adicionais'!$C$2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pt-BR"/>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'Dados adicionais'!$B$3:$B$15</c:f>
              <c:strCache>
                <c:ptCount val="12"/>
                <c:pt idx="0">
                  <c:v>Filhos</c:v>
                </c:pt>
                <c:pt idx="1">
                  <c:v>Entretenimento</c:v>
                </c:pt>
                <c:pt idx="2">
                  <c:v>Alimentação</c:v>
                </c:pt>
                <c:pt idx="3">
                  <c:v>Presentes e instituição de caridade</c:v>
                </c:pt>
                <c:pt idx="4">
                  <c:v>Moradia</c:v>
                </c:pt>
                <c:pt idx="5">
                  <c:v>Seguro</c:v>
                </c:pt>
                <c:pt idx="6">
                  <c:v>Empréstimos</c:v>
                </c:pt>
                <c:pt idx="7">
                  <c:v>Cuidados pessoais</c:v>
                </c:pt>
                <c:pt idx="8">
                  <c:v>Animais de estimação</c:v>
                </c:pt>
                <c:pt idx="9">
                  <c:v>Poupanças ou investimentos</c:v>
                </c:pt>
                <c:pt idx="10">
                  <c:v>Impostos</c:v>
                </c:pt>
                <c:pt idx="11">
                  <c:v>Transporte</c:v>
                </c:pt>
              </c:strCache>
            </c:strRef>
          </c:cat>
          <c:val>
            <c:numRef>
              <c:f>'Dados adicionais'!$C$3:$C$15</c:f>
              <c:numCache>
                <c:formatCode>"R$"#,##0_);\("R$"#,##0\)</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1-3B32-4513-A8DD-A1B76E9BB4A9}"/>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Despesas mensais'!A1"/></Relationships>
</file>

<file path=xl/drawings/_rels/drawing2.xml.rels><?xml version="1.0" encoding="UTF-8" standalone="yes"?>
<Relationships xmlns="http://schemas.openxmlformats.org/package/2006/relationships"><Relationship Id="rId1" Type="http://schemas.openxmlformats.org/officeDocument/2006/relationships/hyperlink" Target="#'Relat&#243;rio de or&#231;amento mensal'!A1"/></Relationships>
</file>

<file path=xl/drawings/drawing1.xml><?xml version="1.0" encoding="utf-8"?>
<xdr:wsDr xmlns:xdr="http://schemas.openxmlformats.org/drawingml/2006/spreadsheetDrawing" xmlns:a="http://schemas.openxmlformats.org/drawingml/2006/main">
  <xdr:twoCellAnchor editAs="oneCell">
    <xdr:from>
      <xdr:col>5</xdr:col>
      <xdr:colOff>798148</xdr:colOff>
      <xdr:row>0</xdr:row>
      <xdr:rowOff>162009</xdr:rowOff>
    </xdr:from>
    <xdr:to>
      <xdr:col>7</xdr:col>
      <xdr:colOff>200528</xdr:colOff>
      <xdr:row>0</xdr:row>
      <xdr:rowOff>436329</xdr:rowOff>
    </xdr:to>
    <xdr:sp macro="" textlink="">
      <xdr:nvSpPr>
        <xdr:cNvPr id="3" name="Insira as despesas" descr="Botão de navegação para a planilha Despesas Mensais.">
          <a:hlinkClick xmlns:r="http://schemas.openxmlformats.org/officeDocument/2006/relationships" r:id="rId1" tooltip="Selecione para navegar até a planilha Despesas Mensais."/>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pt-br" sz="1100">
              <a:solidFill>
                <a:schemeClr val="tx2"/>
              </a:solidFill>
              <a:latin typeface="Franklin Gothic Book" panose="020B0503020102020204" pitchFamily="34" charset="0"/>
              <a:ea typeface="+mn-ea"/>
              <a:cs typeface="+mn-cs"/>
            </a:rPr>
            <a:t>Despesas mensais</a:t>
          </a:r>
        </a:p>
      </xdr:txBody>
    </xdr:sp>
    <xdr:clientData fPrintsWithSheet="0"/>
  </xdr:twoCellAnchor>
  <xdr:twoCellAnchor editAs="oneCell">
    <xdr:from>
      <xdr:col>1</xdr:col>
      <xdr:colOff>0</xdr:colOff>
      <xdr:row>19</xdr:row>
      <xdr:rowOff>0</xdr:rowOff>
    </xdr:from>
    <xdr:to>
      <xdr:col>6</xdr:col>
      <xdr:colOff>83966</xdr:colOff>
      <xdr:row>36</xdr:row>
      <xdr:rowOff>70618</xdr:rowOff>
    </xdr:to>
    <xdr:graphicFrame macro="">
      <xdr:nvGraphicFramePr>
        <xdr:cNvPr id="121" name="VisãoGeralDoOrçamento" descr="Gráfico de pizza mostrando a porcentagem de despesas por categoria.">
          <a:extLst>
            <a:ext uri="{FF2B5EF4-FFF2-40B4-BE49-F238E27FC236}">
              <a16:creationId xmlns:a16="http://schemas.microsoft.com/office/drawing/2014/main" id="{DB60F801-7A49-4A6A-B215-05465414A3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95247</xdr:colOff>
      <xdr:row>0</xdr:row>
      <xdr:rowOff>10584</xdr:rowOff>
    </xdr:from>
    <xdr:to>
      <xdr:col>8</xdr:col>
      <xdr:colOff>116414</xdr:colOff>
      <xdr:row>35</xdr:row>
      <xdr:rowOff>21167</xdr:rowOff>
    </xdr:to>
    <xdr:cxnSp macro="">
      <xdr:nvCxnSpPr>
        <xdr:cNvPr id="8" name="Divisor de Página" descr="Divisor de Página">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11</xdr:col>
      <xdr:colOff>885823</xdr:colOff>
      <xdr:row>0</xdr:row>
      <xdr:rowOff>85725</xdr:rowOff>
    </xdr:from>
    <xdr:to>
      <xdr:col>13</xdr:col>
      <xdr:colOff>1047732</xdr:colOff>
      <xdr:row>0</xdr:row>
      <xdr:rowOff>533400</xdr:rowOff>
    </xdr:to>
    <xdr:grpSp>
      <xdr:nvGrpSpPr>
        <xdr:cNvPr id="1027" name="Trigo" descr="Espiga de trigo de cor verde">
          <a:extLst>
            <a:ext uri="{FF2B5EF4-FFF2-40B4-BE49-F238E27FC236}">
              <a16:creationId xmlns:a16="http://schemas.microsoft.com/office/drawing/2014/main" id="{00000000-0008-0000-0000-000003040000}"/>
            </a:ext>
          </a:extLst>
        </xdr:cNvPr>
        <xdr:cNvGrpSpPr>
          <a:grpSpLocks noChangeAspect="1"/>
        </xdr:cNvGrpSpPr>
      </xdr:nvGrpSpPr>
      <xdr:grpSpPr bwMode="auto">
        <a:xfrm>
          <a:off x="11277598" y="85725"/>
          <a:ext cx="2581259" cy="447675"/>
          <a:chOff x="1043" y="9"/>
          <a:chExt cx="271" cy="47"/>
        </a:xfrm>
        <a:solidFill>
          <a:schemeClr val="accent1"/>
        </a:solidFill>
      </xdr:grpSpPr>
      <xdr:sp macro="" textlink="">
        <xdr:nvSpPr>
          <xdr:cNvPr id="1029" name="Forma Livre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orma livre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orma livre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orma livre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orma livre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orma livre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orma livre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orma livre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orma livre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orma livre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orma livre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orma livre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orma livre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orma livre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orma livre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orma livre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orma livre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orma livre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orma livre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orma livre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orma livre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orma livre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orma livre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orma livre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orma livre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orma livre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orma livre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orma livre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orma livre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orma livre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orma livre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orma livre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orma livre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orma livre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orma livre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orma livre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orma livre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orma livre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orma livre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orma livre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orma livre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114300</xdr:rowOff>
    </xdr:to>
    <xdr:grpSp>
      <xdr:nvGrpSpPr>
        <xdr:cNvPr id="1072" name="Trevo vermelho" descr="Trevo de cor escura">
          <a:extLst>
            <a:ext uri="{FF2B5EF4-FFF2-40B4-BE49-F238E27FC236}">
              <a16:creationId xmlns:a16="http://schemas.microsoft.com/office/drawing/2014/main" id="{00000000-0008-0000-0000-000030040000}"/>
            </a:ext>
          </a:extLst>
        </xdr:cNvPr>
        <xdr:cNvGrpSpPr>
          <a:grpSpLocks noChangeAspect="1"/>
        </xdr:cNvGrpSpPr>
      </xdr:nvGrpSpPr>
      <xdr:grpSpPr bwMode="auto">
        <a:xfrm>
          <a:off x="7248525" y="2562225"/>
          <a:ext cx="742950" cy="4429125"/>
          <a:chOff x="665" y="286"/>
          <a:chExt cx="78" cy="465"/>
        </a:xfrm>
        <a:solidFill>
          <a:schemeClr val="accent1"/>
        </a:solidFill>
      </xdr:grpSpPr>
      <xdr:sp macro="" textlink="">
        <xdr:nvSpPr>
          <xdr:cNvPr id="1074" name="Forma livre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orma livre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orma livre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orma livre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orma livre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orma livre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orma livre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orma livre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orma livre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orma livre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orma livre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orma livre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orma livre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orma livre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orma livre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orma livre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orma livre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orma livre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orma livre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orma livre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orma livre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orma livre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orma livre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orma livre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orma livre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orma livre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orma livre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orma livre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orma livre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orma livre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orma livre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orma livre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orma livre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orma livre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orma livre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orma livre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orma livre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orma livre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orma livre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orma livre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orma livre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orma livre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orma livre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orma livre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orma livre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orma livre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orma livre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orma livre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orma livre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orma livre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orma livre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orma livre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orma livre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orma livre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orma livre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orma livre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orma livre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orma livre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orma livre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orma livre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orma livre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orma livre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orma livre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orma livre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orma livre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orma livre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orma livre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orma livre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orma livre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orma livre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orma livre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orma livre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133349</xdr:colOff>
      <xdr:row>1</xdr:row>
      <xdr:rowOff>76200</xdr:rowOff>
    </xdr:from>
    <xdr:to>
      <xdr:col>14</xdr:col>
      <xdr:colOff>9524</xdr:colOff>
      <xdr:row>6</xdr:row>
      <xdr:rowOff>72075</xdr:rowOff>
    </xdr:to>
    <mc:AlternateContent xmlns:mc="http://schemas.openxmlformats.org/markup-compatibility/2006">
      <mc:Choice xmlns:a14="http://schemas.microsoft.com/office/drawing/2010/main" Requires="a14">
        <xdr:graphicFrame macro="">
          <xdr:nvGraphicFramePr>
            <xdr:cNvPr id="2" name="Categoria">
              <a:extLst>
                <a:ext uri="{FF2B5EF4-FFF2-40B4-BE49-F238E27FC236}">
                  <a16:creationId xmlns:a16="http://schemas.microsoft.com/office/drawing/2014/main" id="{801F6EBF-4CB6-4647-B672-27635E26CB73}"/>
                </a:ext>
              </a:extLst>
            </xdr:cNvPr>
            <xdr:cNvGraphicFramePr/>
          </xdr:nvGraphicFramePr>
          <xdr:xfrm>
            <a:off x="0" y="0"/>
            <a:ext cx="0" cy="0"/>
          </xdr:xfrm>
          <a:graphic>
            <a:graphicData uri="http://schemas.microsoft.com/office/drawing/2010/slicer">
              <sle:slicer xmlns:sle="http://schemas.microsoft.com/office/drawing/2010/slicer" name="Categoria"/>
            </a:graphicData>
          </a:graphic>
        </xdr:graphicFrame>
      </mc:Choice>
      <mc:Fallback>
        <xdr:sp macro="" textlink="">
          <xdr:nvSpPr>
            <xdr:cNvPr id="0" name=""/>
            <xdr:cNvSpPr>
              <a:spLocks noTextEdit="1"/>
            </xdr:cNvSpPr>
          </xdr:nvSpPr>
          <xdr:spPr>
            <a:xfrm>
              <a:off x="7372349" y="847725"/>
              <a:ext cx="6562725" cy="11484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6</xdr:col>
      <xdr:colOff>2247900</xdr:colOff>
      <xdr:row>0</xdr:row>
      <xdr:rowOff>388620</xdr:rowOff>
    </xdr:to>
    <xdr:sp macro="" textlink="">
      <xdr:nvSpPr>
        <xdr:cNvPr id="3" name="Relatório de orçamento" descr="Botão de navegação para a planilha Relatório de Despesas Mensais.">
          <a:hlinkClick xmlns:r="http://schemas.openxmlformats.org/officeDocument/2006/relationships" r:id="rId1" tooltip="Selecione para navegar até a planilha Relatório de Orçamento Mensal."/>
          <a:extLst>
            <a:ext uri="{FF2B5EF4-FFF2-40B4-BE49-F238E27FC236}">
              <a16:creationId xmlns:a16="http://schemas.microsoft.com/office/drawing/2014/main" id="{00000000-0008-0000-0100-000003000000}"/>
            </a:ext>
          </a:extLst>
        </xdr:cNvPr>
        <xdr:cNvSpPr/>
      </xdr:nvSpPr>
      <xdr:spPr>
        <a:xfrm>
          <a:off x="7526867" y="114300"/>
          <a:ext cx="2226733"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pt-br" sz="1100">
              <a:solidFill>
                <a:schemeClr val="tx2"/>
              </a:solidFill>
              <a:latin typeface="Franklin Gothic Book" panose="020B0503020102020204" pitchFamily="34" charset="0"/>
              <a:ea typeface="+mn-ea"/>
              <a:cs typeface="+mn-cs"/>
            </a:rPr>
            <a:t>Relatório de orçamento mensal</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0.446170601848" createdVersion="5" refreshedVersion="6" minRefreshableVersion="3" recordCount="59" xr:uid="{00000000-000A-0000-FFFF-FFFF04000000}">
  <cacheSource type="worksheet">
    <worksheetSource name="DetalhesDoOrçamento"/>
  </cacheSource>
  <cacheFields count="6">
    <cacheField name="Descrição" numFmtId="0">
      <sharedItems count="57">
        <s v="Atividades extracurriculares"/>
        <s v="Médico"/>
        <s v="Material escolar"/>
        <s v="Mensalidade escolar"/>
        <s v="Shows"/>
        <s v="Teatro ao vivo"/>
        <s v="Filmes"/>
        <s v="Música (CDs, downloads, etc.)"/>
        <s v="Eventos esportivos"/>
        <s v="Vídeo/DVD (compra)"/>
        <s v="Locações de vídeo/DVD"/>
        <s v="Jantar fora"/>
        <s v="Supermercado"/>
        <s v="Instituição beneficente 1"/>
        <s v="Instituição beneficente 2"/>
        <s v="Presente 1"/>
        <s v="Presente 2"/>
        <s v="TV a cabo/satélite"/>
        <s v="Eletricidade"/>
        <s v="Gás"/>
        <s v="Serviço de limpeza de casa"/>
        <s v="Manutenção"/>
        <s v="Hipoteca ou aluguel"/>
        <s v="Natural gás"/>
        <s v="Serviço de Internet/online"/>
        <s v="Telefone (celular)"/>
        <s v="Telefone (residencial)"/>
        <s v="Suprimentos"/>
        <s v="Lixeira e remoção desperdício"/>
        <s v="Água e esgoto"/>
        <s v="Saúde"/>
        <s v="Residencial"/>
        <s v="Vida"/>
        <s v="Cartão de crédito 1"/>
        <s v="Cartão de crédito 2"/>
        <s v="Cartão de crédito 3"/>
        <s v="Pessoal"/>
        <s v="Estudante"/>
        <s v="Vestuário"/>
        <s v="Lavagem a seco"/>
        <s v="Cabelo/unhas"/>
        <s v="Academia"/>
        <s v="Alimentação"/>
        <s v="Dia da Beleza"/>
        <s v="Brinquedos"/>
        <s v="Conta de investimentos"/>
        <s v="Conta de aposentadoria"/>
        <s v="Federal"/>
        <s v="Local"/>
        <s v="Estadual"/>
        <s v="Transporte público/táxi"/>
        <s v="Combustível"/>
        <s v="Seguro"/>
        <s v="Licenciamento "/>
        <s v="Taxas de estacionamento"/>
        <s v="Pagamento do veículo"/>
        <s v="Licensing " u="1"/>
      </sharedItems>
    </cacheField>
    <cacheField name="Categoria" numFmtId="0">
      <sharedItems count="12">
        <s v="Filhos"/>
        <s v="Entretenimento"/>
        <s v="Alimentação"/>
        <s v="Presentes e instituição de caridade"/>
        <s v="Moradia"/>
        <s v="Seguro"/>
        <s v="Empréstimos"/>
        <s v="Cuidados pessoais"/>
        <s v="Animais de estimação"/>
        <s v="Poupanças ou investimentos"/>
        <s v="Impostos"/>
        <s v="Transporte"/>
      </sharedItems>
    </cacheField>
    <cacheField name="Custo previsto" numFmtId="168">
      <sharedItems containsString="0" containsBlank="1" containsNumber="1" containsInteger="1" minValue="0" maxValue="1700"/>
    </cacheField>
    <cacheField name="Custo Real" numFmtId="168">
      <sharedItems containsString="0" containsBlank="1" containsNumber="1" containsInteger="1" minValue="20" maxValue="1700"/>
    </cacheField>
    <cacheField name="Diferença" numFmtId="168">
      <sharedItems containsSemiMixedTypes="0" containsString="0" containsNumber="1" containsInteger="1" minValue="-200" maxValue="200"/>
    </cacheField>
    <cacheField name="Visão geral de custo real" numFmtId="168">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DinâmicaDeResumoDoOrçamento"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Categoria">
  <location ref="K9:N34" firstHeaderRow="0" firstDataRow="1" firstDataCol="1"/>
  <pivotFields count="6">
    <pivotField axis="axisRow" showAll="0" insertBlankRow="1">
      <items count="58">
        <item x="50"/>
        <item x="17"/>
        <item x="13"/>
        <item x="14"/>
        <item x="38"/>
        <item x="4"/>
        <item x="33"/>
        <item x="34"/>
        <item x="35"/>
        <item x="11"/>
        <item x="39"/>
        <item x="18"/>
        <item x="0"/>
        <item x="47"/>
        <item x="42"/>
        <item x="51"/>
        <item x="19"/>
        <item x="15"/>
        <item x="16"/>
        <item x="12"/>
        <item x="43"/>
        <item x="40"/>
        <item x="30"/>
        <item x="41"/>
        <item x="31"/>
        <item x="20"/>
        <item x="52"/>
        <item x="45"/>
        <item m="1" x="56"/>
        <item x="32"/>
        <item x="5"/>
        <item x="48"/>
        <item x="21"/>
        <item x="1"/>
        <item x="22"/>
        <item x="6"/>
        <item x="7"/>
        <item x="23"/>
        <item x="24"/>
        <item x="54"/>
        <item x="36"/>
        <item x="25"/>
        <item x="26"/>
        <item x="46"/>
        <item x="2"/>
        <item x="3"/>
        <item x="8"/>
        <item x="49"/>
        <item x="37"/>
        <item x="27"/>
        <item x="44"/>
        <item x="55"/>
        <item x="9"/>
        <item x="10"/>
        <item x="28"/>
        <item x="29"/>
        <item x="53"/>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164" showAll="0" insertBlankRow="1"/>
    <pivotField numFmtId="165"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Custo previsto " fld="2" baseField="1" baseItem="3" numFmtId="5"/>
    <dataField name="Custo Real " fld="3" baseField="1" baseItem="3" numFmtId="5"/>
    <dataField name="Diferença " fld="4" baseField="1" baseItem="3" numFmtId="5"/>
  </dataFields>
  <formats count="83">
    <format dxfId="754">
      <pivotArea dataOnly="0" labelOnly="1" outline="0" fieldPosition="0">
        <references count="1">
          <reference field="4294967294" count="3">
            <x v="0"/>
            <x v="1"/>
            <x v="2"/>
          </reference>
        </references>
      </pivotArea>
    </format>
    <format dxfId="753">
      <pivotArea dataOnly="0" grandRow="1" fieldPosition="0"/>
    </format>
    <format dxfId="752">
      <pivotArea dataOnly="0" grandRow="1" fieldPosition="0"/>
    </format>
    <format dxfId="751">
      <pivotArea dataOnly="0" grandRow="1" fieldPosition="0"/>
    </format>
    <format dxfId="750">
      <pivotArea dataOnly="0" grandRow="1" fieldPosition="0"/>
    </format>
    <format dxfId="749">
      <pivotArea collapsedLevelsAreSubtotals="1" fieldPosition="0">
        <references count="2">
          <reference field="4294967294" count="1" selected="0">
            <x v="0"/>
          </reference>
          <reference field="1" count="1">
            <x v="0"/>
          </reference>
        </references>
      </pivotArea>
    </format>
    <format dxfId="748">
      <pivotArea collapsedLevelsAreSubtotals="1" fieldPosition="0">
        <references count="2">
          <reference field="4294967294" count="1" selected="0">
            <x v="1"/>
          </reference>
          <reference field="1" count="1">
            <x v="0"/>
          </reference>
        </references>
      </pivotArea>
    </format>
    <format dxfId="747">
      <pivotArea collapsedLevelsAreSubtotals="1" fieldPosition="0">
        <references count="2">
          <reference field="4294967294" count="1" selected="0">
            <x v="2"/>
          </reference>
          <reference field="1" count="1">
            <x v="0"/>
          </reference>
        </references>
      </pivotArea>
    </format>
    <format dxfId="746">
      <pivotArea collapsedLevelsAreSubtotals="1" fieldPosition="0">
        <references count="2">
          <reference field="4294967294" count="1" selected="0">
            <x v="0"/>
          </reference>
          <reference field="1" count="1">
            <x v="0"/>
          </reference>
        </references>
      </pivotArea>
    </format>
    <format dxfId="745">
      <pivotArea collapsedLevelsAreSubtotals="1" fieldPosition="0">
        <references count="2">
          <reference field="4294967294" count="1" selected="0">
            <x v="1"/>
          </reference>
          <reference field="1" count="1">
            <x v="0"/>
          </reference>
        </references>
      </pivotArea>
    </format>
    <format dxfId="744">
      <pivotArea collapsedLevelsAreSubtotals="1" fieldPosition="0">
        <references count="2">
          <reference field="4294967294" count="1" selected="0">
            <x v="2"/>
          </reference>
          <reference field="1" count="1">
            <x v="0"/>
          </reference>
        </references>
      </pivotArea>
    </format>
    <format dxfId="743">
      <pivotArea collapsedLevelsAreSubtotals="1" fieldPosition="0">
        <references count="2">
          <reference field="4294967294" count="1" selected="0">
            <x v="0"/>
          </reference>
          <reference field="1" count="1">
            <x v="1"/>
          </reference>
        </references>
      </pivotArea>
    </format>
    <format dxfId="742">
      <pivotArea collapsedLevelsAreSubtotals="1" fieldPosition="0">
        <references count="2">
          <reference field="4294967294" count="1" selected="0">
            <x v="1"/>
          </reference>
          <reference field="1" count="1">
            <x v="1"/>
          </reference>
        </references>
      </pivotArea>
    </format>
    <format dxfId="741">
      <pivotArea collapsedLevelsAreSubtotals="1" fieldPosition="0">
        <references count="2">
          <reference field="4294967294" count="1" selected="0">
            <x v="2"/>
          </reference>
          <reference field="1" count="1">
            <x v="1"/>
          </reference>
        </references>
      </pivotArea>
    </format>
    <format dxfId="740">
      <pivotArea collapsedLevelsAreSubtotals="1" fieldPosition="0">
        <references count="2">
          <reference field="4294967294" count="1" selected="0">
            <x v="0"/>
          </reference>
          <reference field="1" count="1">
            <x v="1"/>
          </reference>
        </references>
      </pivotArea>
    </format>
    <format dxfId="739">
      <pivotArea collapsedLevelsAreSubtotals="1" fieldPosition="0">
        <references count="2">
          <reference field="4294967294" count="1" selected="0">
            <x v="1"/>
          </reference>
          <reference field="1" count="1">
            <x v="1"/>
          </reference>
        </references>
      </pivotArea>
    </format>
    <format dxfId="738">
      <pivotArea collapsedLevelsAreSubtotals="1" fieldPosition="0">
        <references count="2">
          <reference field="4294967294" count="1" selected="0">
            <x v="2"/>
          </reference>
          <reference field="1" count="1">
            <x v="1"/>
          </reference>
        </references>
      </pivotArea>
    </format>
    <format dxfId="737">
      <pivotArea collapsedLevelsAreSubtotals="1" fieldPosition="0">
        <references count="2">
          <reference field="4294967294" count="1" selected="0">
            <x v="0"/>
          </reference>
          <reference field="1" count="1">
            <x v="2"/>
          </reference>
        </references>
      </pivotArea>
    </format>
    <format dxfId="736">
      <pivotArea collapsedLevelsAreSubtotals="1" fieldPosition="0">
        <references count="2">
          <reference field="4294967294" count="1" selected="0">
            <x v="1"/>
          </reference>
          <reference field="1" count="1">
            <x v="2"/>
          </reference>
        </references>
      </pivotArea>
    </format>
    <format dxfId="735">
      <pivotArea collapsedLevelsAreSubtotals="1" fieldPosition="0">
        <references count="2">
          <reference field="4294967294" count="1" selected="0">
            <x v="2"/>
          </reference>
          <reference field="1" count="1">
            <x v="2"/>
          </reference>
        </references>
      </pivotArea>
    </format>
    <format dxfId="734">
      <pivotArea collapsedLevelsAreSubtotals="1" fieldPosition="0">
        <references count="2">
          <reference field="4294967294" count="1" selected="0">
            <x v="0"/>
          </reference>
          <reference field="1" count="1">
            <x v="2"/>
          </reference>
        </references>
      </pivotArea>
    </format>
    <format dxfId="733">
      <pivotArea collapsedLevelsAreSubtotals="1" fieldPosition="0">
        <references count="2">
          <reference field="4294967294" count="1" selected="0">
            <x v="1"/>
          </reference>
          <reference field="1" count="1">
            <x v="2"/>
          </reference>
        </references>
      </pivotArea>
    </format>
    <format dxfId="732">
      <pivotArea collapsedLevelsAreSubtotals="1" fieldPosition="0">
        <references count="2">
          <reference field="4294967294" count="1" selected="0">
            <x v="2"/>
          </reference>
          <reference field="1" count="1">
            <x v="2"/>
          </reference>
        </references>
      </pivotArea>
    </format>
    <format dxfId="731">
      <pivotArea collapsedLevelsAreSubtotals="1" fieldPosition="0">
        <references count="2">
          <reference field="4294967294" count="1" selected="0">
            <x v="0"/>
          </reference>
          <reference field="1" count="1">
            <x v="3"/>
          </reference>
        </references>
      </pivotArea>
    </format>
    <format dxfId="730">
      <pivotArea collapsedLevelsAreSubtotals="1" fieldPosition="0">
        <references count="2">
          <reference field="4294967294" count="1" selected="0">
            <x v="1"/>
          </reference>
          <reference field="1" count="1">
            <x v="3"/>
          </reference>
        </references>
      </pivotArea>
    </format>
    <format dxfId="729">
      <pivotArea collapsedLevelsAreSubtotals="1" fieldPosition="0">
        <references count="2">
          <reference field="4294967294" count="1" selected="0">
            <x v="2"/>
          </reference>
          <reference field="1" count="1">
            <x v="3"/>
          </reference>
        </references>
      </pivotArea>
    </format>
    <format dxfId="728">
      <pivotArea collapsedLevelsAreSubtotals="1" fieldPosition="0">
        <references count="2">
          <reference field="4294967294" count="1" selected="0">
            <x v="0"/>
          </reference>
          <reference field="1" count="1">
            <x v="3"/>
          </reference>
        </references>
      </pivotArea>
    </format>
    <format dxfId="727">
      <pivotArea collapsedLevelsAreSubtotals="1" fieldPosition="0">
        <references count="2">
          <reference field="4294967294" count="1" selected="0">
            <x v="1"/>
          </reference>
          <reference field="1" count="1">
            <x v="3"/>
          </reference>
        </references>
      </pivotArea>
    </format>
    <format dxfId="726">
      <pivotArea collapsedLevelsAreSubtotals="1" fieldPosition="0">
        <references count="2">
          <reference field="4294967294" count="1" selected="0">
            <x v="2"/>
          </reference>
          <reference field="1" count="1">
            <x v="3"/>
          </reference>
        </references>
      </pivotArea>
    </format>
    <format dxfId="725">
      <pivotArea collapsedLevelsAreSubtotals="1" fieldPosition="0">
        <references count="2">
          <reference field="4294967294" count="1" selected="0">
            <x v="0"/>
          </reference>
          <reference field="1" count="1">
            <x v="4"/>
          </reference>
        </references>
      </pivotArea>
    </format>
    <format dxfId="724">
      <pivotArea collapsedLevelsAreSubtotals="1" fieldPosition="0">
        <references count="2">
          <reference field="4294967294" count="1" selected="0">
            <x v="1"/>
          </reference>
          <reference field="1" count="1">
            <x v="4"/>
          </reference>
        </references>
      </pivotArea>
    </format>
    <format dxfId="723">
      <pivotArea collapsedLevelsAreSubtotals="1" fieldPosition="0">
        <references count="2">
          <reference field="4294967294" count="1" selected="0">
            <x v="2"/>
          </reference>
          <reference field="1" count="1">
            <x v="4"/>
          </reference>
        </references>
      </pivotArea>
    </format>
    <format dxfId="722">
      <pivotArea collapsedLevelsAreSubtotals="1" fieldPosition="0">
        <references count="2">
          <reference field="4294967294" count="1" selected="0">
            <x v="0"/>
          </reference>
          <reference field="1" count="1">
            <x v="4"/>
          </reference>
        </references>
      </pivotArea>
    </format>
    <format dxfId="721">
      <pivotArea collapsedLevelsAreSubtotals="1" fieldPosition="0">
        <references count="2">
          <reference field="4294967294" count="1" selected="0">
            <x v="1"/>
          </reference>
          <reference field="1" count="1">
            <x v="4"/>
          </reference>
        </references>
      </pivotArea>
    </format>
    <format dxfId="720">
      <pivotArea collapsedLevelsAreSubtotals="1" fieldPosition="0">
        <references count="2">
          <reference field="4294967294" count="1" selected="0">
            <x v="2"/>
          </reference>
          <reference field="1" count="1">
            <x v="4"/>
          </reference>
        </references>
      </pivotArea>
    </format>
    <format dxfId="719">
      <pivotArea collapsedLevelsAreSubtotals="1" fieldPosition="0">
        <references count="2">
          <reference field="4294967294" count="1" selected="0">
            <x v="0"/>
          </reference>
          <reference field="1" count="1">
            <x v="5"/>
          </reference>
        </references>
      </pivotArea>
    </format>
    <format dxfId="718">
      <pivotArea collapsedLevelsAreSubtotals="1" fieldPosition="0">
        <references count="2">
          <reference field="4294967294" count="1" selected="0">
            <x v="1"/>
          </reference>
          <reference field="1" count="1">
            <x v="5"/>
          </reference>
        </references>
      </pivotArea>
    </format>
    <format dxfId="717">
      <pivotArea collapsedLevelsAreSubtotals="1" fieldPosition="0">
        <references count="2">
          <reference field="4294967294" count="1" selected="0">
            <x v="2"/>
          </reference>
          <reference field="1" count="1">
            <x v="5"/>
          </reference>
        </references>
      </pivotArea>
    </format>
    <format dxfId="716">
      <pivotArea collapsedLevelsAreSubtotals="1" fieldPosition="0">
        <references count="2">
          <reference field="4294967294" count="1" selected="0">
            <x v="0"/>
          </reference>
          <reference field="1" count="1">
            <x v="5"/>
          </reference>
        </references>
      </pivotArea>
    </format>
    <format dxfId="715">
      <pivotArea collapsedLevelsAreSubtotals="1" fieldPosition="0">
        <references count="2">
          <reference field="4294967294" count="1" selected="0">
            <x v="1"/>
          </reference>
          <reference field="1" count="1">
            <x v="5"/>
          </reference>
        </references>
      </pivotArea>
    </format>
    <format dxfId="714">
      <pivotArea collapsedLevelsAreSubtotals="1" fieldPosition="0">
        <references count="2">
          <reference field="4294967294" count="1" selected="0">
            <x v="2"/>
          </reference>
          <reference field="1" count="1">
            <x v="5"/>
          </reference>
        </references>
      </pivotArea>
    </format>
    <format dxfId="713">
      <pivotArea collapsedLevelsAreSubtotals="1" fieldPosition="0">
        <references count="2">
          <reference field="4294967294" count="1" selected="0">
            <x v="0"/>
          </reference>
          <reference field="1" count="1">
            <x v="6"/>
          </reference>
        </references>
      </pivotArea>
    </format>
    <format dxfId="712">
      <pivotArea collapsedLevelsAreSubtotals="1" fieldPosition="0">
        <references count="2">
          <reference field="4294967294" count="1" selected="0">
            <x v="1"/>
          </reference>
          <reference field="1" count="1">
            <x v="6"/>
          </reference>
        </references>
      </pivotArea>
    </format>
    <format dxfId="711">
      <pivotArea collapsedLevelsAreSubtotals="1" fieldPosition="0">
        <references count="2">
          <reference field="4294967294" count="1" selected="0">
            <x v="2"/>
          </reference>
          <reference field="1" count="1">
            <x v="6"/>
          </reference>
        </references>
      </pivotArea>
    </format>
    <format dxfId="710">
      <pivotArea collapsedLevelsAreSubtotals="1" fieldPosition="0">
        <references count="2">
          <reference field="4294967294" count="1" selected="0">
            <x v="0"/>
          </reference>
          <reference field="1" count="1">
            <x v="6"/>
          </reference>
        </references>
      </pivotArea>
    </format>
    <format dxfId="709">
      <pivotArea collapsedLevelsAreSubtotals="1" fieldPosition="0">
        <references count="2">
          <reference field="4294967294" count="1" selected="0">
            <x v="1"/>
          </reference>
          <reference field="1" count="1">
            <x v="6"/>
          </reference>
        </references>
      </pivotArea>
    </format>
    <format dxfId="708">
      <pivotArea collapsedLevelsAreSubtotals="1" fieldPosition="0">
        <references count="2">
          <reference field="4294967294" count="1" selected="0">
            <x v="2"/>
          </reference>
          <reference field="1" count="1">
            <x v="6"/>
          </reference>
        </references>
      </pivotArea>
    </format>
    <format dxfId="707">
      <pivotArea collapsedLevelsAreSubtotals="1" fieldPosition="0">
        <references count="2">
          <reference field="4294967294" count="1" selected="0">
            <x v="0"/>
          </reference>
          <reference field="1" count="1">
            <x v="7"/>
          </reference>
        </references>
      </pivotArea>
    </format>
    <format dxfId="706">
      <pivotArea collapsedLevelsAreSubtotals="1" fieldPosition="0">
        <references count="2">
          <reference field="4294967294" count="1" selected="0">
            <x v="1"/>
          </reference>
          <reference field="1" count="1">
            <x v="7"/>
          </reference>
        </references>
      </pivotArea>
    </format>
    <format dxfId="705">
      <pivotArea collapsedLevelsAreSubtotals="1" fieldPosition="0">
        <references count="2">
          <reference field="4294967294" count="1" selected="0">
            <x v="2"/>
          </reference>
          <reference field="1" count="1">
            <x v="7"/>
          </reference>
        </references>
      </pivotArea>
    </format>
    <format dxfId="704">
      <pivotArea collapsedLevelsAreSubtotals="1" fieldPosition="0">
        <references count="2">
          <reference field="4294967294" count="1" selected="0">
            <x v="0"/>
          </reference>
          <reference field="1" count="1">
            <x v="7"/>
          </reference>
        </references>
      </pivotArea>
    </format>
    <format dxfId="703">
      <pivotArea collapsedLevelsAreSubtotals="1" fieldPosition="0">
        <references count="2">
          <reference field="4294967294" count="1" selected="0">
            <x v="1"/>
          </reference>
          <reference field="1" count="1">
            <x v="7"/>
          </reference>
        </references>
      </pivotArea>
    </format>
    <format dxfId="702">
      <pivotArea collapsedLevelsAreSubtotals="1" fieldPosition="0">
        <references count="2">
          <reference field="4294967294" count="1" selected="0">
            <x v="2"/>
          </reference>
          <reference field="1" count="1">
            <x v="7"/>
          </reference>
        </references>
      </pivotArea>
    </format>
    <format dxfId="701">
      <pivotArea collapsedLevelsAreSubtotals="1" fieldPosition="0">
        <references count="2">
          <reference field="4294967294" count="1" selected="0">
            <x v="0"/>
          </reference>
          <reference field="1" count="1">
            <x v="8"/>
          </reference>
        </references>
      </pivotArea>
    </format>
    <format dxfId="700">
      <pivotArea collapsedLevelsAreSubtotals="1" fieldPosition="0">
        <references count="2">
          <reference field="4294967294" count="1" selected="0">
            <x v="1"/>
          </reference>
          <reference field="1" count="1">
            <x v="8"/>
          </reference>
        </references>
      </pivotArea>
    </format>
    <format dxfId="699">
      <pivotArea collapsedLevelsAreSubtotals="1" fieldPosition="0">
        <references count="2">
          <reference field="4294967294" count="1" selected="0">
            <x v="2"/>
          </reference>
          <reference field="1" count="1">
            <x v="8"/>
          </reference>
        </references>
      </pivotArea>
    </format>
    <format dxfId="698">
      <pivotArea collapsedLevelsAreSubtotals="1" fieldPosition="0">
        <references count="2">
          <reference field="4294967294" count="1" selected="0">
            <x v="0"/>
          </reference>
          <reference field="1" count="1">
            <x v="8"/>
          </reference>
        </references>
      </pivotArea>
    </format>
    <format dxfId="697">
      <pivotArea collapsedLevelsAreSubtotals="1" fieldPosition="0">
        <references count="2">
          <reference field="4294967294" count="1" selected="0">
            <x v="1"/>
          </reference>
          <reference field="1" count="1">
            <x v="8"/>
          </reference>
        </references>
      </pivotArea>
    </format>
    <format dxfId="696">
      <pivotArea collapsedLevelsAreSubtotals="1" fieldPosition="0">
        <references count="2">
          <reference field="4294967294" count="1" selected="0">
            <x v="2"/>
          </reference>
          <reference field="1" count="1">
            <x v="8"/>
          </reference>
        </references>
      </pivotArea>
    </format>
    <format dxfId="695">
      <pivotArea collapsedLevelsAreSubtotals="1" fieldPosition="0">
        <references count="2">
          <reference field="4294967294" count="1" selected="0">
            <x v="0"/>
          </reference>
          <reference field="1" count="1">
            <x v="9"/>
          </reference>
        </references>
      </pivotArea>
    </format>
    <format dxfId="694">
      <pivotArea collapsedLevelsAreSubtotals="1" fieldPosition="0">
        <references count="2">
          <reference field="4294967294" count="1" selected="0">
            <x v="1"/>
          </reference>
          <reference field="1" count="1">
            <x v="9"/>
          </reference>
        </references>
      </pivotArea>
    </format>
    <format dxfId="693">
      <pivotArea collapsedLevelsAreSubtotals="1" fieldPosition="0">
        <references count="2">
          <reference field="4294967294" count="1" selected="0">
            <x v="2"/>
          </reference>
          <reference field="1" count="1">
            <x v="9"/>
          </reference>
        </references>
      </pivotArea>
    </format>
    <format dxfId="692">
      <pivotArea collapsedLevelsAreSubtotals="1" fieldPosition="0">
        <references count="2">
          <reference field="4294967294" count="1" selected="0">
            <x v="0"/>
          </reference>
          <reference field="1" count="1">
            <x v="9"/>
          </reference>
        </references>
      </pivotArea>
    </format>
    <format dxfId="691">
      <pivotArea collapsedLevelsAreSubtotals="1" fieldPosition="0">
        <references count="2">
          <reference field="4294967294" count="1" selected="0">
            <x v="1"/>
          </reference>
          <reference field="1" count="1">
            <x v="9"/>
          </reference>
        </references>
      </pivotArea>
    </format>
    <format dxfId="690">
      <pivotArea collapsedLevelsAreSubtotals="1" fieldPosition="0">
        <references count="2">
          <reference field="4294967294" count="1" selected="0">
            <x v="2"/>
          </reference>
          <reference field="1" count="1">
            <x v="9"/>
          </reference>
        </references>
      </pivotArea>
    </format>
    <format dxfId="689">
      <pivotArea collapsedLevelsAreSubtotals="1" fieldPosition="0">
        <references count="2">
          <reference field="4294967294" count="1" selected="0">
            <x v="0"/>
          </reference>
          <reference field="1" count="1">
            <x v="10"/>
          </reference>
        </references>
      </pivotArea>
    </format>
    <format dxfId="688">
      <pivotArea collapsedLevelsAreSubtotals="1" fieldPosition="0">
        <references count="2">
          <reference field="4294967294" count="1" selected="0">
            <x v="1"/>
          </reference>
          <reference field="1" count="1">
            <x v="10"/>
          </reference>
        </references>
      </pivotArea>
    </format>
    <format dxfId="687">
      <pivotArea collapsedLevelsAreSubtotals="1" fieldPosition="0">
        <references count="2">
          <reference field="4294967294" count="1" selected="0">
            <x v="2"/>
          </reference>
          <reference field="1" count="1">
            <x v="10"/>
          </reference>
        </references>
      </pivotArea>
    </format>
    <format dxfId="686">
      <pivotArea collapsedLevelsAreSubtotals="1" fieldPosition="0">
        <references count="2">
          <reference field="4294967294" count="1" selected="0">
            <x v="0"/>
          </reference>
          <reference field="1" count="1">
            <x v="10"/>
          </reference>
        </references>
      </pivotArea>
    </format>
    <format dxfId="685">
      <pivotArea collapsedLevelsAreSubtotals="1" fieldPosition="0">
        <references count="2">
          <reference field="4294967294" count="1" selected="0">
            <x v="1"/>
          </reference>
          <reference field="1" count="1">
            <x v="10"/>
          </reference>
        </references>
      </pivotArea>
    </format>
    <format dxfId="684">
      <pivotArea collapsedLevelsAreSubtotals="1" fieldPosition="0">
        <references count="2">
          <reference field="4294967294" count="1" selected="0">
            <x v="2"/>
          </reference>
          <reference field="1" count="1">
            <x v="10"/>
          </reference>
        </references>
      </pivotArea>
    </format>
    <format dxfId="683">
      <pivotArea collapsedLevelsAreSubtotals="1" fieldPosition="0">
        <references count="2">
          <reference field="4294967294" count="1" selected="0">
            <x v="0"/>
          </reference>
          <reference field="1" count="1">
            <x v="11"/>
          </reference>
        </references>
      </pivotArea>
    </format>
    <format dxfId="682">
      <pivotArea collapsedLevelsAreSubtotals="1" fieldPosition="0">
        <references count="2">
          <reference field="4294967294" count="1" selected="0">
            <x v="1"/>
          </reference>
          <reference field="1" count="1">
            <x v="11"/>
          </reference>
        </references>
      </pivotArea>
    </format>
    <format dxfId="681">
      <pivotArea collapsedLevelsAreSubtotals="1" fieldPosition="0">
        <references count="2">
          <reference field="4294967294" count="1" selected="0">
            <x v="2"/>
          </reference>
          <reference field="1" count="1">
            <x v="11"/>
          </reference>
        </references>
      </pivotArea>
    </format>
    <format dxfId="680">
      <pivotArea collapsedLevelsAreSubtotals="1" fieldPosition="0">
        <references count="2">
          <reference field="4294967294" count="1" selected="0">
            <x v="0"/>
          </reference>
          <reference field="1" count="1">
            <x v="11"/>
          </reference>
        </references>
      </pivotArea>
    </format>
    <format dxfId="679">
      <pivotArea collapsedLevelsAreSubtotals="1" fieldPosition="0">
        <references count="2">
          <reference field="4294967294" count="1" selected="0">
            <x v="1"/>
          </reference>
          <reference field="1" count="1">
            <x v="11"/>
          </reference>
        </references>
      </pivotArea>
    </format>
    <format dxfId="678">
      <pivotArea collapsedLevelsAreSubtotals="1" fieldPosition="0">
        <references count="2">
          <reference field="4294967294" count="1" selected="0">
            <x v="2"/>
          </reference>
          <reference field="1" count="1">
            <x v="11"/>
          </reference>
        </references>
      </pivotArea>
    </format>
    <format dxfId="677">
      <pivotArea field="1" grandRow="1" outline="0" collapsedLevelsAreSubtotals="1" axis="axisRow" fieldPosition="0">
        <references count="1">
          <reference field="4294967294" count="1" selected="0">
            <x v="0"/>
          </reference>
        </references>
      </pivotArea>
    </format>
    <format dxfId="676">
      <pivotArea field="1" grandRow="1" outline="0" collapsedLevelsAreSubtotals="1" axis="axisRow" fieldPosition="0">
        <references count="1">
          <reference field="4294967294" count="1" selected="0">
            <x v="1"/>
          </reference>
        </references>
      </pivotArea>
    </format>
    <format dxfId="675">
      <pivotArea field="1" grandRow="1" outline="0" collapsedLevelsAreSubtotals="1" axis="axisRow" fieldPosition="0">
        <references count="1">
          <reference field="4294967294" count="1" selected="0">
            <x v="2"/>
          </reference>
        </references>
      </pivotArea>
    </format>
    <format dxfId="337">
      <pivotArea outline="0" fieldPosition="0">
        <references count="1">
          <reference field="4294967294" count="1">
            <x v="0"/>
          </reference>
        </references>
      </pivotArea>
    </format>
    <format dxfId="169">
      <pivotArea outline="0" fieldPosition="0">
        <references count="1">
          <reference field="4294967294" count="1">
            <x v="1"/>
          </reference>
        </references>
      </pivotArea>
    </format>
    <format dxfId="84">
      <pivotArea outline="0" fieldPosition="0">
        <references count="1">
          <reference field="4294967294" count="1">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Resumo de custo projetado, custo real e diferença para todas as despesas relacionadas na tabela &quot;Detalhes do Orçamento&quot; da planilha Despesas Mensai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esumoDoOrçamento" cacheId="4"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3" rowHeaderCaption="Categoria">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5"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Custo" fld="3" baseField="1" baseItem="8" numFmtId="5"/>
  </dataFields>
  <formats count="18">
    <format dxfId="670">
      <pivotArea field="1" type="button" dataOnly="0" labelOnly="1" outline="0" axis="axisRow" fieldPosition="0"/>
    </format>
    <format dxfId="669">
      <pivotArea dataOnly="0" labelOnly="1" outline="0" axis="axisValues" fieldPosition="0"/>
    </format>
    <format dxfId="668">
      <pivotArea dataOnly="0" grandRow="1" fieldPosition="0"/>
    </format>
    <format dxfId="667">
      <pivotArea dataOnly="0" grandRow="1" fieldPosition="0"/>
    </format>
    <format dxfId="666">
      <pivotArea collapsedLevelsAreSubtotals="1" fieldPosition="0">
        <references count="1">
          <reference field="1" count="1">
            <x v="0"/>
          </reference>
        </references>
      </pivotArea>
    </format>
    <format dxfId="665">
      <pivotArea collapsedLevelsAreSubtotals="1" fieldPosition="0">
        <references count="1">
          <reference field="1" count="1">
            <x v="1"/>
          </reference>
        </references>
      </pivotArea>
    </format>
    <format dxfId="664">
      <pivotArea collapsedLevelsAreSubtotals="1" fieldPosition="0">
        <references count="1">
          <reference field="1" count="1">
            <x v="2"/>
          </reference>
        </references>
      </pivotArea>
    </format>
    <format dxfId="663">
      <pivotArea collapsedLevelsAreSubtotals="1" fieldPosition="0">
        <references count="1">
          <reference field="1" count="1">
            <x v="3"/>
          </reference>
        </references>
      </pivotArea>
    </format>
    <format dxfId="662">
      <pivotArea collapsedLevelsAreSubtotals="1" fieldPosition="0">
        <references count="1">
          <reference field="1" count="1">
            <x v="4"/>
          </reference>
        </references>
      </pivotArea>
    </format>
    <format dxfId="661">
      <pivotArea collapsedLevelsAreSubtotals="1" fieldPosition="0">
        <references count="1">
          <reference field="1" count="1">
            <x v="5"/>
          </reference>
        </references>
      </pivotArea>
    </format>
    <format dxfId="660">
      <pivotArea collapsedLevelsAreSubtotals="1" fieldPosition="0">
        <references count="1">
          <reference field="1" count="1">
            <x v="6"/>
          </reference>
        </references>
      </pivotArea>
    </format>
    <format dxfId="659">
      <pivotArea collapsedLevelsAreSubtotals="1" fieldPosition="0">
        <references count="1">
          <reference field="1" count="1">
            <x v="7"/>
          </reference>
        </references>
      </pivotArea>
    </format>
    <format dxfId="658">
      <pivotArea collapsedLevelsAreSubtotals="1" fieldPosition="0">
        <references count="1">
          <reference field="1" count="1">
            <x v="8"/>
          </reference>
        </references>
      </pivotArea>
    </format>
    <format dxfId="657">
      <pivotArea collapsedLevelsAreSubtotals="1" fieldPosition="0">
        <references count="1">
          <reference field="1" count="1">
            <x v="9"/>
          </reference>
        </references>
      </pivotArea>
    </format>
    <format dxfId="656">
      <pivotArea collapsedLevelsAreSubtotals="1" fieldPosition="0">
        <references count="1">
          <reference field="1" count="1">
            <x v="10"/>
          </reference>
        </references>
      </pivotArea>
    </format>
    <format dxfId="655">
      <pivotArea collapsedLevelsAreSubtotals="1" fieldPosition="0">
        <references count="1">
          <reference field="1" count="1">
            <x v="11"/>
          </reference>
        </references>
      </pivotArea>
    </format>
    <format dxfId="654">
      <pivotArea grandRow="1" outline="0" collapsedLevelsAreSubtotals="1" fieldPosition="0"/>
    </format>
    <format dxfId="515">
      <pivotArea outline="0" fieldPosition="0">
        <references count="1">
          <reference field="4294967294" count="1">
            <x v="0"/>
          </reference>
        </references>
      </pivotArea>
    </format>
  </formats>
  <chartFormats count="2">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Modifique ou insira categorias na tabela para atualizar a lista suspensa da coluna Categoria, na tabela &quot;Detalhes do Orçamento&quot; da planilha Despesas Mensai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ategoria" xr10:uid="{55692E11-B6FF-4938-BA0F-65DB971FCD6D}" sourceName="Categoria">
  <pivotTables>
    <pivotTable tabId="4" name="TabelaDinâmicaDeResumoDoOrçamento"/>
  </pivotTables>
  <data>
    <tabular pivotCacheId="2">
      <items count="12">
        <i x="2" s="1"/>
        <i x="8" s="1"/>
        <i x="7" s="1"/>
        <i x="6" s="1"/>
        <i x="1" s="1"/>
        <i x="0" s="1"/>
        <i x="10" s="1"/>
        <i x="4" s="1"/>
        <i x="9" s="1"/>
        <i x="3" s="1"/>
        <i x="5"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a" xr10:uid="{60270076-30FE-48EA-B3EB-603E6AC95203}" cache="SegmentaçãodeDados_Categoria" caption="Mantenha a tecla Ctrl para selecionar várias categorias"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hesDoOrçamento" displayName="DetalhesDoOrçamento" ref="B2:G62" totalsRowCount="1" headerRowDxfId="673" totalsRowDxfId="672" totalsRowBorderDxfId="671">
  <autoFilter ref="B2:G61" xr:uid="{00000000-0009-0000-0100-000001000000}"/>
  <tableColumns count="6">
    <tableColumn id="2" xr3:uid="{00000000-0010-0000-0000-000002000000}" name="Descrição" totalsRowLabel="Total" totalsRowDxfId="513"/>
    <tableColumn id="1" xr3:uid="{00000000-0010-0000-0000-000001000000}" name="Categoria" totalsRowDxfId="512"/>
    <tableColumn id="3" xr3:uid="{00000000-0010-0000-0000-000003000000}" name="Custo previsto" totalsRowFunction="sum" dataDxfId="511" totalsRowDxfId="507"/>
    <tableColumn id="4" xr3:uid="{00000000-0010-0000-0000-000004000000}" name="Custo Real" totalsRowFunction="sum" dataDxfId="510" totalsRowDxfId="506"/>
    <tableColumn id="5" xr3:uid="{00000000-0010-0000-0000-000005000000}" name="Diferença" totalsRowFunction="sum" dataDxfId="509" totalsRowDxfId="505">
      <calculatedColumnFormula>DetalhesDoOrçamento[[#This Row],[Custo previsto]]-DetalhesDoOrçamento[[#This Row],[Custo Real]]</calculatedColumnFormula>
    </tableColumn>
    <tableColumn id="6" xr3:uid="{00000000-0010-0000-0000-000006000000}" name="Visão geral de custo real" dataDxfId="508" totalsRowDxfId="504">
      <calculatedColumnFormula>DetalhesDoOrçamento[[#This Row],[Custo Real]]</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Selecione &quot;Categoria de despesas mensais&quot; e insira descrição, custos reais e projetados nesta tabela. Os itens Diferença e Total são calculados automaticamente, e a barra Visão geral do custo real é atualizada automa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squisaDeCategoriaDeOrçamento" displayName="PesquisaDeCategoriaDeOrçamento" ref="E2:E14" totalsRowShown="0" headerRowDxfId="653">
  <autoFilter ref="E2:E14" xr:uid="{00000000-0009-0000-0100-000002000000}"/>
  <tableColumns count="1">
    <tableColumn id="1" xr3:uid="{00000000-0010-0000-0100-000001000000}" name="Pesquisa de orçamento de categoria"/>
  </tableColumns>
  <tableStyleInfo name="Family Budget Table Style" showFirstColumn="0" showLastColumn="0" showRowStripes="1" showColumnStripes="0"/>
  <extLst>
    <ext xmlns:x14="http://schemas.microsoft.com/office/spreadsheetml/2009/9/main" uri="{504A1905-F514-4f6f-8877-14C23A59335A}">
      <x14:table altTextSummary="Lista de categorias disponíveis na coluna Categoria, na tabela Detalhes do orçamento, na planilha Despesas mensais."/>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defaultRowHeight="13.5" x14ac:dyDescent="0.25"/>
  <cols>
    <col min="1" max="1" width="2.625" customWidth="1"/>
    <col min="2" max="2" width="80.625" customWidth="1"/>
    <col min="3" max="3" width="2.625" customWidth="1"/>
  </cols>
  <sheetData>
    <row r="1" spans="2:2" ht="30" customHeight="1" thickBot="1" x14ac:dyDescent="0.3">
      <c r="B1" s="23" t="s">
        <v>0</v>
      </c>
    </row>
    <row r="2" spans="2:2" ht="30" customHeight="1" thickTop="1" x14ac:dyDescent="0.25">
      <c r="B2" s="24" t="s">
        <v>1</v>
      </c>
    </row>
    <row r="3" spans="2:2" ht="46.5" customHeight="1" x14ac:dyDescent="0.25">
      <c r="B3" s="33" t="s">
        <v>2</v>
      </c>
    </row>
    <row r="4" spans="2:2" ht="56.25" customHeight="1" x14ac:dyDescent="0.25">
      <c r="B4" s="24" t="s">
        <v>3</v>
      </c>
    </row>
    <row r="5" spans="2:2" ht="30" customHeight="1" x14ac:dyDescent="0.25">
      <c r="B5" s="24" t="s">
        <v>4</v>
      </c>
    </row>
    <row r="6" spans="2:2" ht="30" customHeight="1" x14ac:dyDescent="0.25">
      <c r="B6" s="25" t="s">
        <v>5</v>
      </c>
    </row>
    <row r="7" spans="2:2" ht="81" customHeight="1" x14ac:dyDescent="0.25">
      <c r="B7" s="68" t="s">
        <v>119</v>
      </c>
    </row>
    <row r="8" spans="2:2" ht="61.5" customHeight="1" x14ac:dyDescent="0.25">
      <c r="B8" s="24" t="s">
        <v>120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defaultRowHeight="13.5" x14ac:dyDescent="0.25"/>
  <cols>
    <col min="1" max="1" width="2.625" style="32" customWidth="1"/>
    <col min="2" max="2" width="19.5" style="3" customWidth="1"/>
    <col min="3" max="3" width="18.875" style="3" customWidth="1"/>
    <col min="4" max="4" width="18.25" style="3" customWidth="1"/>
    <col min="5" max="5" width="2" style="3" customWidth="1"/>
    <col min="6" max="6" width="15.5" style="3" customWidth="1"/>
    <col min="7" max="7" width="11.75" style="3" customWidth="1"/>
    <col min="8" max="8" width="4" style="3" customWidth="1"/>
    <col min="9" max="9" width="2.5" style="3" customWidth="1"/>
    <col min="10" max="10" width="11.75" style="3" customWidth="1"/>
    <col min="11" max="11" width="29.625" style="3" customWidth="1"/>
    <col min="12" max="12" width="15.25" style="3" customWidth="1"/>
    <col min="13" max="13" width="16.5" style="3" customWidth="1"/>
    <col min="14" max="14" width="14.625" style="3" customWidth="1"/>
    <col min="15" max="15" width="0.875" style="3" customWidth="1"/>
    <col min="16" max="16" width="2.625" customWidth="1"/>
    <col min="17" max="16384" width="9" style="3"/>
  </cols>
  <sheetData>
    <row r="1" spans="1:15" ht="60.75" customHeight="1" x14ac:dyDescent="0.25">
      <c r="A1" s="32" t="s">
        <v>6</v>
      </c>
      <c r="B1" s="55" t="s">
        <v>14</v>
      </c>
      <c r="C1" s="55"/>
      <c r="D1" s="55"/>
      <c r="E1" s="55"/>
      <c r="F1" s="54" t="s">
        <v>30</v>
      </c>
      <c r="G1" s="54"/>
      <c r="H1" s="54"/>
      <c r="I1" s="7"/>
      <c r="J1" s="4" t="s">
        <v>32</v>
      </c>
      <c r="K1" s="4"/>
      <c r="L1" s="4"/>
      <c r="M1" s="46" t="s">
        <v>51</v>
      </c>
      <c r="N1" s="46"/>
    </row>
    <row r="2" spans="1:15" ht="30.75" customHeight="1" x14ac:dyDescent="0.25">
      <c r="A2" s="35" t="s">
        <v>7</v>
      </c>
      <c r="B2" s="26" t="s">
        <v>15</v>
      </c>
      <c r="E2" s="8"/>
      <c r="J2" s="47" t="s">
        <v>33</v>
      </c>
      <c r="K2" s="47"/>
      <c r="L2" s="47"/>
      <c r="M2" s="47"/>
      <c r="N2" s="47"/>
    </row>
    <row r="3" spans="1:15" ht="15" customHeight="1" x14ac:dyDescent="0.25">
      <c r="A3" s="31" t="s">
        <v>121</v>
      </c>
      <c r="B3" s="9" t="s">
        <v>16</v>
      </c>
      <c r="C3" s="53" t="s">
        <v>23</v>
      </c>
      <c r="D3" s="53"/>
      <c r="E3" s="53"/>
      <c r="F3" s="53"/>
      <c r="G3" s="64">
        <f>D17-SUM(DetalhesDoOrçamento[Custo previsto])</f>
        <v>1585</v>
      </c>
      <c r="J3" s="45"/>
      <c r="K3" s="45"/>
      <c r="L3" s="45"/>
      <c r="M3" s="45"/>
      <c r="N3" s="45"/>
    </row>
    <row r="4" spans="1:15" ht="15" customHeight="1" x14ac:dyDescent="0.25">
      <c r="A4" s="31" t="s">
        <v>122</v>
      </c>
      <c r="B4" s="9" t="s">
        <v>17</v>
      </c>
      <c r="C4" s="53" t="s">
        <v>24</v>
      </c>
      <c r="D4" s="53"/>
      <c r="E4" s="53"/>
      <c r="F4" s="53"/>
      <c r="G4" s="64">
        <f>D11-SUM(DetalhesDoOrçamento[Custo Real])</f>
        <v>1740</v>
      </c>
      <c r="J4" s="45"/>
      <c r="K4" s="45"/>
      <c r="L4" s="45"/>
      <c r="M4" s="45"/>
      <c r="N4" s="45"/>
    </row>
    <row r="5" spans="1:15" ht="15" customHeight="1" x14ac:dyDescent="0.25">
      <c r="A5" s="32" t="s">
        <v>8</v>
      </c>
      <c r="B5" s="9" t="s">
        <v>18</v>
      </c>
      <c r="C5" s="53" t="s">
        <v>25</v>
      </c>
      <c r="D5" s="53"/>
      <c r="E5" s="53"/>
      <c r="F5" s="53"/>
      <c r="G5" s="64">
        <f>G4-G3</f>
        <v>155</v>
      </c>
      <c r="J5" s="45"/>
      <c r="K5" s="45"/>
      <c r="L5" s="45"/>
      <c r="M5" s="45"/>
      <c r="N5" s="45"/>
    </row>
    <row r="6" spans="1:15" ht="15" customHeight="1" x14ac:dyDescent="0.25">
      <c r="B6" s="10"/>
      <c r="C6" s="5"/>
      <c r="D6" s="5"/>
      <c r="E6" s="5"/>
      <c r="F6" s="5"/>
      <c r="G6" s="5"/>
      <c r="H6" s="5"/>
      <c r="J6" s="45"/>
      <c r="K6" s="45"/>
      <c r="L6" s="45"/>
      <c r="M6" s="45"/>
      <c r="N6" s="45"/>
    </row>
    <row r="7" spans="1:15" ht="30" customHeight="1" x14ac:dyDescent="0.25">
      <c r="A7" s="31" t="s">
        <v>9</v>
      </c>
      <c r="B7" s="27" t="s">
        <v>19</v>
      </c>
      <c r="C7" s="8"/>
      <c r="D7" s="8"/>
      <c r="E7" s="36"/>
      <c r="F7" s="27" t="s">
        <v>31</v>
      </c>
      <c r="G7" s="11"/>
      <c r="H7" s="8"/>
      <c r="J7" s="22" t="s">
        <v>34</v>
      </c>
      <c r="K7" s="21"/>
      <c r="L7" s="21"/>
      <c r="M7" s="21"/>
      <c r="N7" s="21"/>
    </row>
    <row r="8" spans="1:15" ht="15" customHeight="1" x14ac:dyDescent="0.25">
      <c r="A8" s="31" t="s">
        <v>10</v>
      </c>
      <c r="B8" s="48" t="s">
        <v>20</v>
      </c>
      <c r="C8" s="3" t="s">
        <v>26</v>
      </c>
      <c r="D8" s="64">
        <v>5800</v>
      </c>
      <c r="E8" s="37"/>
      <c r="F8" s="49" t="s">
        <v>20</v>
      </c>
      <c r="G8" s="67">
        <f>SUM(DetalhesDoOrçamento[Custo Real])</f>
        <v>7860</v>
      </c>
      <c r="K8" s="20"/>
      <c r="L8" s="20"/>
      <c r="M8" s="20"/>
    </row>
    <row r="9" spans="1:15" ht="15" customHeight="1" x14ac:dyDescent="0.25">
      <c r="A9" s="31" t="s">
        <v>11</v>
      </c>
      <c r="B9" s="48"/>
      <c r="C9" s="3" t="s">
        <v>27</v>
      </c>
      <c r="D9" s="64">
        <v>2300</v>
      </c>
      <c r="E9" s="37"/>
      <c r="F9" s="49"/>
      <c r="G9" s="67"/>
      <c r="J9" s="45" t="s">
        <v>35</v>
      </c>
      <c r="K9" s="19" t="s">
        <v>36</v>
      </c>
      <c r="L9" s="18" t="s">
        <v>50</v>
      </c>
      <c r="M9" s="18" t="s">
        <v>52</v>
      </c>
      <c r="N9" s="18" t="s">
        <v>53</v>
      </c>
      <c r="O9" s="12"/>
    </row>
    <row r="10" spans="1:15" ht="15" customHeight="1" x14ac:dyDescent="0.25">
      <c r="A10" s="31" t="s">
        <v>123</v>
      </c>
      <c r="B10" s="48"/>
      <c r="C10" s="3" t="s">
        <v>28</v>
      </c>
      <c r="D10" s="64">
        <v>1500</v>
      </c>
      <c r="E10" s="37"/>
      <c r="F10" s="49"/>
      <c r="G10" s="67"/>
      <c r="H10" s="41"/>
      <c r="J10" s="45"/>
      <c r="K10" s="1" t="s">
        <v>37</v>
      </c>
      <c r="L10" s="58">
        <v>140</v>
      </c>
      <c r="M10" s="58">
        <v>140</v>
      </c>
      <c r="N10" s="58">
        <v>0</v>
      </c>
    </row>
    <row r="11" spans="1:15" ht="15" customHeight="1" x14ac:dyDescent="0.25">
      <c r="A11" s="31" t="s">
        <v>124</v>
      </c>
      <c r="B11" s="48"/>
      <c r="C11" s="28" t="s">
        <v>29</v>
      </c>
      <c r="D11" s="65">
        <f>SUM(D8:D10)</f>
        <v>9600</v>
      </c>
      <c r="E11" s="37"/>
      <c r="F11" s="49"/>
      <c r="G11" s="67"/>
      <c r="H11" s="41"/>
      <c r="J11" s="45"/>
      <c r="K11" s="1"/>
      <c r="L11" s="58"/>
      <c r="M11" s="58"/>
      <c r="N11" s="58"/>
    </row>
    <row r="12" spans="1:15" ht="15" customHeight="1" x14ac:dyDescent="0.25">
      <c r="B12" s="13"/>
      <c r="C12" s="5"/>
      <c r="D12" s="5"/>
      <c r="E12" s="38"/>
      <c r="F12" s="14"/>
      <c r="G12" s="43"/>
      <c r="H12" s="5"/>
      <c r="J12" s="45"/>
      <c r="K12" s="1" t="s">
        <v>38</v>
      </c>
      <c r="L12" s="58">
        <v>400</v>
      </c>
      <c r="M12" s="58">
        <v>358</v>
      </c>
      <c r="N12" s="58">
        <v>42</v>
      </c>
    </row>
    <row r="13" spans="1:15" ht="15" customHeight="1" x14ac:dyDescent="0.25">
      <c r="A13" s="31" t="s">
        <v>12</v>
      </c>
      <c r="B13" s="51" t="s">
        <v>21</v>
      </c>
      <c r="E13" s="37"/>
      <c r="F13" s="50" t="s">
        <v>21</v>
      </c>
      <c r="G13" s="66">
        <f>SUM(DetalhesDoOrçamento[Custo previsto])</f>
        <v>7915</v>
      </c>
      <c r="J13" s="45"/>
      <c r="K13" s="1"/>
      <c r="L13" s="58"/>
      <c r="M13" s="58"/>
      <c r="N13" s="58"/>
    </row>
    <row r="14" spans="1:15" ht="15" customHeight="1" x14ac:dyDescent="0.25">
      <c r="A14" s="31" t="s">
        <v>125</v>
      </c>
      <c r="B14" s="52"/>
      <c r="C14" s="3" t="s">
        <v>26</v>
      </c>
      <c r="D14" s="64">
        <v>6000</v>
      </c>
      <c r="E14" s="37"/>
      <c r="F14" s="49"/>
      <c r="G14" s="67"/>
      <c r="J14" s="45"/>
      <c r="K14" s="1" t="s">
        <v>39</v>
      </c>
      <c r="L14" s="58">
        <v>1100</v>
      </c>
      <c r="M14" s="58">
        <v>1320</v>
      </c>
      <c r="N14" s="58">
        <v>-220</v>
      </c>
    </row>
    <row r="15" spans="1:15" ht="15" customHeight="1" x14ac:dyDescent="0.25">
      <c r="A15" s="31" t="s">
        <v>126</v>
      </c>
      <c r="B15" s="52"/>
      <c r="C15" s="3" t="s">
        <v>27</v>
      </c>
      <c r="D15" s="64">
        <v>1000</v>
      </c>
      <c r="E15" s="37"/>
      <c r="F15" s="49"/>
      <c r="G15" s="67"/>
      <c r="H15" s="41"/>
      <c r="J15" s="45"/>
      <c r="K15" s="1"/>
      <c r="L15" s="58"/>
      <c r="M15" s="58"/>
      <c r="N15" s="58"/>
    </row>
    <row r="16" spans="1:15" ht="15" customHeight="1" x14ac:dyDescent="0.25">
      <c r="A16" s="31" t="s">
        <v>127</v>
      </c>
      <c r="B16" s="52"/>
      <c r="C16" s="3" t="s">
        <v>28</v>
      </c>
      <c r="D16" s="64">
        <v>2500</v>
      </c>
      <c r="E16" s="37"/>
      <c r="F16" s="49"/>
      <c r="G16" s="67"/>
      <c r="H16" s="41"/>
      <c r="J16" s="45"/>
      <c r="K16" s="1" t="s">
        <v>40</v>
      </c>
      <c r="L16" s="58">
        <v>100</v>
      </c>
      <c r="M16" s="58">
        <v>125</v>
      </c>
      <c r="N16" s="58">
        <v>-25</v>
      </c>
    </row>
    <row r="17" spans="1:14" ht="15" customHeight="1" x14ac:dyDescent="0.25">
      <c r="A17" s="31" t="s">
        <v>128</v>
      </c>
      <c r="B17" s="52"/>
      <c r="C17" s="28" t="s">
        <v>29</v>
      </c>
      <c r="D17" s="65">
        <f>SUM(D14:D16)</f>
        <v>9500</v>
      </c>
      <c r="E17" s="39"/>
      <c r="F17" s="49"/>
      <c r="G17" s="67"/>
      <c r="H17" s="42"/>
      <c r="J17" s="45"/>
      <c r="K17" s="1"/>
      <c r="L17" s="58"/>
      <c r="M17" s="58"/>
      <c r="N17" s="58"/>
    </row>
    <row r="18" spans="1:14" ht="15" customHeight="1" x14ac:dyDescent="0.25">
      <c r="B18" s="15"/>
      <c r="C18" s="6"/>
      <c r="D18" s="6"/>
      <c r="E18" s="40"/>
      <c r="F18" s="14"/>
      <c r="G18" s="43"/>
      <c r="H18" s="6"/>
      <c r="J18" s="45"/>
      <c r="K18" s="1" t="s">
        <v>41</v>
      </c>
      <c r="L18" s="58">
        <v>2830</v>
      </c>
      <c r="M18" s="58">
        <v>2702</v>
      </c>
      <c r="N18" s="58">
        <v>128</v>
      </c>
    </row>
    <row r="19" spans="1:14" ht="15" customHeight="1" x14ac:dyDescent="0.25">
      <c r="J19" s="45"/>
      <c r="K19" s="1"/>
      <c r="L19" s="58"/>
      <c r="M19" s="58"/>
      <c r="N19" s="58"/>
    </row>
    <row r="20" spans="1:14" ht="15" customHeight="1" x14ac:dyDescent="0.25">
      <c r="A20" s="32" t="s">
        <v>13</v>
      </c>
      <c r="B20" s="45" t="s">
        <v>22</v>
      </c>
      <c r="C20" s="45"/>
      <c r="D20" s="45"/>
      <c r="E20" s="45"/>
      <c r="F20" s="45"/>
      <c r="G20" s="45"/>
      <c r="J20" s="45"/>
      <c r="K20" s="1" t="s">
        <v>42</v>
      </c>
      <c r="L20" s="58">
        <v>900</v>
      </c>
      <c r="M20" s="58">
        <v>900</v>
      </c>
      <c r="N20" s="58">
        <v>0</v>
      </c>
    </row>
    <row r="21" spans="1:14" ht="15" customHeight="1" x14ac:dyDescent="0.25">
      <c r="B21" s="45"/>
      <c r="C21" s="45"/>
      <c r="D21" s="45"/>
      <c r="E21" s="45"/>
      <c r="F21" s="45"/>
      <c r="G21" s="45"/>
      <c r="J21" s="45"/>
      <c r="K21" s="1"/>
      <c r="L21" s="58"/>
      <c r="M21" s="58"/>
      <c r="N21" s="58"/>
    </row>
    <row r="22" spans="1:14" ht="15" customHeight="1" x14ac:dyDescent="0.25">
      <c r="B22" s="45"/>
      <c r="C22" s="45"/>
      <c r="D22" s="45"/>
      <c r="E22" s="45"/>
      <c r="F22" s="45"/>
      <c r="G22" s="45"/>
      <c r="J22" s="45"/>
      <c r="K22" s="1" t="s">
        <v>43</v>
      </c>
      <c r="L22" s="58">
        <v>200</v>
      </c>
      <c r="M22" s="58">
        <v>200</v>
      </c>
      <c r="N22" s="58">
        <v>0</v>
      </c>
    </row>
    <row r="23" spans="1:14" ht="15" customHeight="1" x14ac:dyDescent="0.25">
      <c r="B23" s="45"/>
      <c r="C23" s="45"/>
      <c r="D23" s="45"/>
      <c r="E23" s="45"/>
      <c r="F23" s="45"/>
      <c r="G23" s="45"/>
      <c r="J23" s="45"/>
      <c r="K23" s="1"/>
      <c r="L23" s="58"/>
      <c r="M23" s="58"/>
      <c r="N23" s="58"/>
    </row>
    <row r="24" spans="1:14" ht="15" customHeight="1" x14ac:dyDescent="0.25">
      <c r="B24" s="45"/>
      <c r="C24" s="45"/>
      <c r="D24" s="45"/>
      <c r="E24" s="45"/>
      <c r="F24" s="45"/>
      <c r="G24" s="45"/>
      <c r="J24" s="45"/>
      <c r="K24" s="1" t="s">
        <v>44</v>
      </c>
      <c r="L24" s="58">
        <v>150</v>
      </c>
      <c r="M24" s="58">
        <v>140</v>
      </c>
      <c r="N24" s="58">
        <v>10</v>
      </c>
    </row>
    <row r="25" spans="1:14" ht="15" customHeight="1" x14ac:dyDescent="0.25">
      <c r="B25" s="45"/>
      <c r="C25" s="45"/>
      <c r="D25" s="45"/>
      <c r="E25" s="45"/>
      <c r="F25" s="45"/>
      <c r="G25" s="45"/>
      <c r="J25" s="45"/>
      <c r="K25" s="1"/>
      <c r="L25" s="58"/>
      <c r="M25" s="58"/>
      <c r="N25" s="58"/>
    </row>
    <row r="26" spans="1:14" ht="15" customHeight="1" x14ac:dyDescent="0.25">
      <c r="B26" s="45"/>
      <c r="C26" s="45"/>
      <c r="D26" s="45"/>
      <c r="E26" s="45"/>
      <c r="F26" s="45"/>
      <c r="G26" s="45"/>
      <c r="J26" s="45"/>
      <c r="K26" s="1" t="s">
        <v>45</v>
      </c>
      <c r="L26" s="58">
        <v>170</v>
      </c>
      <c r="M26" s="58">
        <v>100</v>
      </c>
      <c r="N26" s="58">
        <v>70</v>
      </c>
    </row>
    <row r="27" spans="1:14" ht="15" customHeight="1" x14ac:dyDescent="0.25">
      <c r="B27" s="45"/>
      <c r="C27" s="45"/>
      <c r="D27" s="45"/>
      <c r="E27" s="45"/>
      <c r="F27" s="45"/>
      <c r="G27" s="45"/>
      <c r="J27" s="45"/>
      <c r="K27" s="1"/>
      <c r="L27" s="58"/>
      <c r="M27" s="58"/>
      <c r="N27" s="58"/>
    </row>
    <row r="28" spans="1:14" ht="15" customHeight="1" x14ac:dyDescent="0.25">
      <c r="B28" s="45"/>
      <c r="C28" s="45"/>
      <c r="D28" s="45"/>
      <c r="E28" s="45"/>
      <c r="F28" s="45"/>
      <c r="G28" s="45"/>
      <c r="J28" s="45"/>
      <c r="K28" s="1" t="s">
        <v>46</v>
      </c>
      <c r="L28" s="58">
        <v>200</v>
      </c>
      <c r="M28" s="58">
        <v>200</v>
      </c>
      <c r="N28" s="58">
        <v>0</v>
      </c>
    </row>
    <row r="29" spans="1:14" ht="15" customHeight="1" x14ac:dyDescent="0.25">
      <c r="B29" s="45"/>
      <c r="C29" s="45"/>
      <c r="D29" s="45"/>
      <c r="E29" s="45"/>
      <c r="F29" s="45"/>
      <c r="G29" s="45"/>
      <c r="J29" s="45"/>
      <c r="K29" s="1"/>
      <c r="L29" s="58"/>
      <c r="M29" s="58"/>
      <c r="N29" s="58"/>
    </row>
    <row r="30" spans="1:14" ht="15" customHeight="1" x14ac:dyDescent="0.25">
      <c r="B30" s="45"/>
      <c r="C30" s="45"/>
      <c r="D30" s="45"/>
      <c r="E30" s="45"/>
      <c r="F30" s="45"/>
      <c r="G30" s="45"/>
      <c r="J30" s="45"/>
      <c r="K30" s="1" t="s">
        <v>47</v>
      </c>
      <c r="L30" s="58">
        <v>300</v>
      </c>
      <c r="M30" s="58">
        <v>300</v>
      </c>
      <c r="N30" s="58">
        <v>0</v>
      </c>
    </row>
    <row r="31" spans="1:14" ht="15" customHeight="1" x14ac:dyDescent="0.25">
      <c r="B31" s="45"/>
      <c r="C31" s="45"/>
      <c r="D31" s="45"/>
      <c r="E31" s="45"/>
      <c r="F31" s="45"/>
      <c r="G31" s="45"/>
      <c r="J31" s="45"/>
      <c r="K31" s="1"/>
      <c r="L31" s="58"/>
      <c r="M31" s="58"/>
      <c r="N31" s="58"/>
    </row>
    <row r="32" spans="1:14" ht="15" customHeight="1" x14ac:dyDescent="0.25">
      <c r="B32" s="45"/>
      <c r="C32" s="45"/>
      <c r="D32" s="45"/>
      <c r="E32" s="45"/>
      <c r="F32" s="45"/>
      <c r="G32" s="45"/>
      <c r="J32" s="45"/>
      <c r="K32" s="1" t="s">
        <v>48</v>
      </c>
      <c r="L32" s="58">
        <v>1425</v>
      </c>
      <c r="M32" s="58">
        <v>1375</v>
      </c>
      <c r="N32" s="58">
        <v>50</v>
      </c>
    </row>
    <row r="33" spans="1:15" ht="15" customHeight="1" x14ac:dyDescent="0.25">
      <c r="B33" s="45"/>
      <c r="C33" s="45"/>
      <c r="D33" s="45"/>
      <c r="E33" s="45"/>
      <c r="F33" s="45"/>
      <c r="G33" s="45"/>
      <c r="K33" s="1"/>
      <c r="L33" s="58"/>
      <c r="M33" s="58"/>
      <c r="N33" s="58"/>
    </row>
    <row r="34" spans="1:15" x14ac:dyDescent="0.25">
      <c r="B34" s="45"/>
      <c r="C34" s="45"/>
      <c r="D34" s="45"/>
      <c r="E34" s="45"/>
      <c r="F34" s="45"/>
      <c r="G34" s="45"/>
      <c r="K34" s="29" t="s">
        <v>49</v>
      </c>
      <c r="L34" s="61">
        <v>7915</v>
      </c>
      <c r="M34" s="62">
        <v>7860</v>
      </c>
      <c r="N34" s="63">
        <v>55</v>
      </c>
    </row>
    <row r="35" spans="1:15" ht="15" customHeight="1" x14ac:dyDescent="0.25">
      <c r="B35" s="45"/>
      <c r="C35" s="45"/>
      <c r="D35" s="45"/>
      <c r="E35" s="45"/>
      <c r="F35" s="45"/>
      <c r="G35" s="45"/>
      <c r="K35"/>
      <c r="L35"/>
      <c r="M35"/>
      <c r="N35"/>
    </row>
    <row r="36" spans="1:15" ht="15" customHeight="1" x14ac:dyDescent="0.25">
      <c r="E36" s="16"/>
      <c r="K36"/>
      <c r="L36"/>
      <c r="M36"/>
      <c r="N36"/>
    </row>
    <row r="37" spans="1:15" ht="15" customHeight="1" x14ac:dyDescent="0.25">
      <c r="K37"/>
      <c r="L37"/>
      <c r="M37"/>
      <c r="N37"/>
    </row>
    <row r="38" spans="1:15" ht="15" customHeight="1" x14ac:dyDescent="0.25">
      <c r="K38"/>
      <c r="L38"/>
      <c r="M38"/>
      <c r="N38"/>
    </row>
    <row r="39" spans="1:15" ht="15" customHeight="1" x14ac:dyDescent="0.25">
      <c r="K39"/>
      <c r="L39"/>
      <c r="M39"/>
      <c r="N39"/>
    </row>
    <row r="40" spans="1:15" ht="15" customHeight="1" x14ac:dyDescent="0.25">
      <c r="K40"/>
      <c r="L40"/>
      <c r="M40"/>
      <c r="N40"/>
    </row>
    <row r="41" spans="1:15" ht="15" customHeight="1" x14ac:dyDescent="0.25">
      <c r="K41"/>
      <c r="L41"/>
      <c r="M41"/>
      <c r="N41"/>
    </row>
    <row r="42" spans="1:15" ht="15" customHeight="1" x14ac:dyDescent="0.25">
      <c r="K42"/>
      <c r="L42"/>
      <c r="M42"/>
      <c r="N42"/>
    </row>
    <row r="43" spans="1:15" ht="15" customHeight="1" x14ac:dyDescent="0.25">
      <c r="K43"/>
      <c r="L43"/>
      <c r="M43"/>
      <c r="N43"/>
    </row>
    <row r="44" spans="1:15" ht="15" customHeight="1" x14ac:dyDescent="0.25">
      <c r="K44"/>
      <c r="L44"/>
      <c r="M44"/>
      <c r="N44"/>
    </row>
    <row r="45" spans="1:15" ht="15" customHeight="1" x14ac:dyDescent="0.25">
      <c r="K45"/>
      <c r="L45"/>
      <c r="M45"/>
      <c r="N45"/>
    </row>
    <row r="46" spans="1:15" ht="15" customHeight="1" x14ac:dyDescent="0.25">
      <c r="J46"/>
      <c r="K46"/>
      <c r="L46"/>
      <c r="M46"/>
      <c r="N46"/>
    </row>
    <row r="47" spans="1:15" x14ac:dyDescent="0.25">
      <c r="B47"/>
      <c r="C47"/>
      <c r="D47"/>
      <c r="E47"/>
      <c r="F47"/>
      <c r="G47"/>
      <c r="H47"/>
      <c r="I47"/>
      <c r="J47"/>
      <c r="K47"/>
      <c r="L47"/>
      <c r="M47"/>
      <c r="N47"/>
      <c r="O47"/>
    </row>
    <row r="48" spans="1:15" customFormat="1" x14ac:dyDescent="0.25">
      <c r="A48" s="31"/>
    </row>
    <row r="49" spans="1:1" customFormat="1" x14ac:dyDescent="0.25">
      <c r="A49" s="31"/>
    </row>
    <row r="50" spans="1:1" customFormat="1" x14ac:dyDescent="0.25">
      <c r="A50" s="31"/>
    </row>
    <row r="51" spans="1:1" customFormat="1" x14ac:dyDescent="0.25">
      <c r="A51" s="31"/>
    </row>
    <row r="52" spans="1:1" customFormat="1" x14ac:dyDescent="0.25">
      <c r="A52" s="31"/>
    </row>
    <row r="53" spans="1:1" customFormat="1" x14ac:dyDescent="0.25">
      <c r="A53" s="31"/>
    </row>
    <row r="54" spans="1:1" customFormat="1" x14ac:dyDescent="0.25">
      <c r="A54" s="31"/>
    </row>
    <row r="55" spans="1:1" customFormat="1" x14ac:dyDescent="0.25">
      <c r="A55" s="31"/>
    </row>
    <row r="56" spans="1:1" customFormat="1" x14ac:dyDescent="0.25">
      <c r="A56" s="31"/>
    </row>
    <row r="57" spans="1:1" customFormat="1" x14ac:dyDescent="0.25">
      <c r="A57" s="31"/>
    </row>
    <row r="58" spans="1:1" customFormat="1" x14ac:dyDescent="0.25">
      <c r="A58" s="31"/>
    </row>
    <row r="59" spans="1:1" customFormat="1" x14ac:dyDescent="0.25">
      <c r="A59" s="31"/>
    </row>
    <row r="60" spans="1:1" customFormat="1" x14ac:dyDescent="0.25">
      <c r="A60" s="31"/>
    </row>
    <row r="61" spans="1:1" customFormat="1" x14ac:dyDescent="0.25">
      <c r="A61" s="31"/>
    </row>
    <row r="62" spans="1:1" customFormat="1" x14ac:dyDescent="0.25">
      <c r="A62" s="31"/>
    </row>
    <row r="63" spans="1:1" customFormat="1" x14ac:dyDescent="0.25">
      <c r="A63" s="31"/>
    </row>
    <row r="64" spans="1:1" customFormat="1" x14ac:dyDescent="0.25">
      <c r="A64" s="31"/>
    </row>
    <row r="65" spans="1:1" customFormat="1" x14ac:dyDescent="0.25">
      <c r="A65" s="31"/>
    </row>
    <row r="66" spans="1:1" customFormat="1" x14ac:dyDescent="0.25">
      <c r="A66" s="31"/>
    </row>
    <row r="67" spans="1:1" customFormat="1" x14ac:dyDescent="0.25">
      <c r="A67" s="31"/>
    </row>
    <row r="68" spans="1:1" customFormat="1" x14ac:dyDescent="0.25">
      <c r="A68" s="31"/>
    </row>
    <row r="69" spans="1:1" customFormat="1" x14ac:dyDescent="0.25">
      <c r="A69" s="31"/>
    </row>
    <row r="70" spans="1:1" customFormat="1" x14ac:dyDescent="0.25">
      <c r="A70" s="31"/>
    </row>
    <row r="71" spans="1:1" customFormat="1" x14ac:dyDescent="0.25">
      <c r="A71" s="31"/>
    </row>
    <row r="72" spans="1:1" customFormat="1" x14ac:dyDescent="0.25">
      <c r="A72" s="31"/>
    </row>
    <row r="73" spans="1:1" customFormat="1" x14ac:dyDescent="0.25">
      <c r="A73" s="31"/>
    </row>
    <row r="74" spans="1:1" customFormat="1" x14ac:dyDescent="0.25">
      <c r="A74" s="31"/>
    </row>
    <row r="75" spans="1:1" customFormat="1" x14ac:dyDescent="0.25">
      <c r="A75" s="31"/>
    </row>
    <row r="76" spans="1:1" customFormat="1" x14ac:dyDescent="0.25">
      <c r="A76" s="31"/>
    </row>
    <row r="77" spans="1:1" customFormat="1" x14ac:dyDescent="0.25">
      <c r="A77" s="31"/>
    </row>
    <row r="78" spans="1:1" customFormat="1" x14ac:dyDescent="0.25">
      <c r="A78" s="31"/>
    </row>
    <row r="79" spans="1:1" customFormat="1" x14ac:dyDescent="0.25">
      <c r="A79" s="31"/>
    </row>
    <row r="80" spans="1:1" customFormat="1" x14ac:dyDescent="0.25">
      <c r="A80" s="31"/>
    </row>
    <row r="81" spans="1:1" customFormat="1" x14ac:dyDescent="0.25">
      <c r="A81" s="31"/>
    </row>
    <row r="82" spans="1:1" customFormat="1" x14ac:dyDescent="0.25">
      <c r="A82" s="31"/>
    </row>
    <row r="83" spans="1:1" customFormat="1" x14ac:dyDescent="0.25">
      <c r="A83" s="31"/>
    </row>
    <row r="84" spans="1:1" customFormat="1" x14ac:dyDescent="0.25">
      <c r="A84" s="31"/>
    </row>
    <row r="85" spans="1:1" customFormat="1" x14ac:dyDescent="0.25">
      <c r="A85" s="31"/>
    </row>
    <row r="86" spans="1:1" customFormat="1" x14ac:dyDescent="0.25">
      <c r="A86" s="31"/>
    </row>
    <row r="87" spans="1:1" customFormat="1" x14ac:dyDescent="0.25">
      <c r="A87" s="31"/>
    </row>
    <row r="88" spans="1:1" customFormat="1" x14ac:dyDescent="0.25">
      <c r="A88" s="31"/>
    </row>
    <row r="89" spans="1:1" customFormat="1" x14ac:dyDescent="0.25">
      <c r="A89" s="31"/>
    </row>
    <row r="90" spans="1:1" customFormat="1" x14ac:dyDescent="0.25">
      <c r="A90" s="31"/>
    </row>
    <row r="91" spans="1:1" customFormat="1" x14ac:dyDescent="0.25">
      <c r="A91" s="31"/>
    </row>
    <row r="92" spans="1:1" customFormat="1" x14ac:dyDescent="0.25">
      <c r="A92" s="31"/>
    </row>
    <row r="93" spans="1:1" customFormat="1" x14ac:dyDescent="0.25">
      <c r="A93" s="31"/>
    </row>
    <row r="94" spans="1:1" customFormat="1" x14ac:dyDescent="0.25">
      <c r="A94" s="31"/>
    </row>
    <row r="95" spans="1:1" customFormat="1" x14ac:dyDescent="0.25">
      <c r="A95" s="31"/>
    </row>
    <row r="96" spans="1:1" customFormat="1" x14ac:dyDescent="0.25">
      <c r="A96" s="31"/>
    </row>
    <row r="97" spans="1:1" customFormat="1" x14ac:dyDescent="0.25">
      <c r="A97" s="31"/>
    </row>
    <row r="98" spans="1:1" customFormat="1" x14ac:dyDescent="0.25">
      <c r="A98" s="31"/>
    </row>
    <row r="99" spans="1:1" customFormat="1" x14ac:dyDescent="0.25">
      <c r="A99" s="31"/>
    </row>
    <row r="100" spans="1:1" customFormat="1" x14ac:dyDescent="0.25">
      <c r="A100" s="31"/>
    </row>
    <row r="101" spans="1:1" customFormat="1" x14ac:dyDescent="0.25">
      <c r="A101" s="31"/>
    </row>
    <row r="102" spans="1:1" customFormat="1" x14ac:dyDescent="0.25">
      <c r="A102" s="31"/>
    </row>
    <row r="103" spans="1:1" customFormat="1" x14ac:dyDescent="0.25">
      <c r="A103" s="31"/>
    </row>
    <row r="104" spans="1:1" customFormat="1" x14ac:dyDescent="0.25">
      <c r="A104" s="31"/>
    </row>
    <row r="105" spans="1:1" customFormat="1" x14ac:dyDescent="0.25">
      <c r="A105" s="31"/>
    </row>
    <row r="106" spans="1:1" customFormat="1" x14ac:dyDescent="0.25">
      <c r="A106" s="31"/>
    </row>
    <row r="107" spans="1:1" customFormat="1" x14ac:dyDescent="0.25">
      <c r="A107" s="31"/>
    </row>
    <row r="108" spans="1:1" customFormat="1" x14ac:dyDescent="0.25">
      <c r="A108" s="31"/>
    </row>
    <row r="109" spans="1:1" customFormat="1" x14ac:dyDescent="0.25">
      <c r="A109" s="31"/>
    </row>
    <row r="110" spans="1:1" customFormat="1" x14ac:dyDescent="0.25">
      <c r="A110" s="31"/>
    </row>
    <row r="111" spans="1:1" customFormat="1" x14ac:dyDescent="0.25">
      <c r="A111" s="31"/>
    </row>
    <row r="112" spans="1:1" customFormat="1" x14ac:dyDescent="0.25">
      <c r="A112" s="31"/>
    </row>
    <row r="113" spans="1:1" customFormat="1" x14ac:dyDescent="0.25">
      <c r="A113" s="31"/>
    </row>
    <row r="114" spans="1:1" customFormat="1" x14ac:dyDescent="0.25">
      <c r="A114" s="31"/>
    </row>
    <row r="115" spans="1:1" customFormat="1" x14ac:dyDescent="0.25">
      <c r="A115" s="31"/>
    </row>
    <row r="116" spans="1:1" customFormat="1" x14ac:dyDescent="0.25">
      <c r="A116" s="31"/>
    </row>
    <row r="117" spans="1:1" customFormat="1" x14ac:dyDescent="0.25">
      <c r="A117" s="31"/>
    </row>
    <row r="118" spans="1:1" customFormat="1" x14ac:dyDescent="0.25">
      <c r="A118" s="31"/>
    </row>
    <row r="119" spans="1:1" customFormat="1" x14ac:dyDescent="0.25">
      <c r="A119" s="31"/>
    </row>
    <row r="120" spans="1:1" customFormat="1" x14ac:dyDescent="0.25">
      <c r="A120" s="31"/>
    </row>
    <row r="121" spans="1:1" customFormat="1" x14ac:dyDescent="0.25">
      <c r="A121" s="31"/>
    </row>
    <row r="122" spans="1:1" customFormat="1" x14ac:dyDescent="0.25">
      <c r="A122" s="31"/>
    </row>
    <row r="123" spans="1:1" customFormat="1" x14ac:dyDescent="0.25">
      <c r="A123" s="31"/>
    </row>
    <row r="124" spans="1:1" customFormat="1" x14ac:dyDescent="0.25">
      <c r="A124" s="31"/>
    </row>
    <row r="125" spans="1:1" customFormat="1" x14ac:dyDescent="0.25">
      <c r="A125" s="31"/>
    </row>
    <row r="126" spans="1:1" customFormat="1" x14ac:dyDescent="0.25">
      <c r="A126" s="31"/>
    </row>
    <row r="127" spans="1:1" customFormat="1" x14ac:dyDescent="0.25">
      <c r="A127" s="31"/>
    </row>
    <row r="128" spans="1:1" customFormat="1" x14ac:dyDescent="0.25">
      <c r="A128" s="31"/>
    </row>
    <row r="129" spans="1:1" customFormat="1" x14ac:dyDescent="0.25">
      <c r="A129" s="31"/>
    </row>
    <row r="130" spans="1:1" customFormat="1" x14ac:dyDescent="0.25">
      <c r="A130" s="31"/>
    </row>
    <row r="131" spans="1:1" customFormat="1" x14ac:dyDescent="0.25">
      <c r="A131" s="31"/>
    </row>
    <row r="132" spans="1:1" customFormat="1" x14ac:dyDescent="0.25">
      <c r="A132" s="31"/>
    </row>
    <row r="133" spans="1:1" customFormat="1" x14ac:dyDescent="0.25">
      <c r="A133" s="31"/>
    </row>
    <row r="134" spans="1:1" customFormat="1" x14ac:dyDescent="0.25">
      <c r="A134" s="31"/>
    </row>
    <row r="135" spans="1:1" customFormat="1" x14ac:dyDescent="0.25">
      <c r="A135" s="31"/>
    </row>
    <row r="136" spans="1:1" customFormat="1" x14ac:dyDescent="0.25">
      <c r="A136" s="31"/>
    </row>
    <row r="137" spans="1:1" customFormat="1" x14ac:dyDescent="0.25">
      <c r="A137" s="31"/>
    </row>
    <row r="138" spans="1:1" customFormat="1" x14ac:dyDescent="0.25">
      <c r="A138" s="31"/>
    </row>
    <row r="139" spans="1:1" customFormat="1" x14ac:dyDescent="0.25">
      <c r="A139" s="31"/>
    </row>
    <row r="140" spans="1:1" customFormat="1" x14ac:dyDescent="0.25">
      <c r="A140" s="31"/>
    </row>
    <row r="141" spans="1:1" customFormat="1" x14ac:dyDescent="0.25">
      <c r="A141" s="31"/>
    </row>
    <row r="142" spans="1:1" customFormat="1" x14ac:dyDescent="0.25">
      <c r="A142" s="31"/>
    </row>
    <row r="143" spans="1:1" customFormat="1" x14ac:dyDescent="0.25">
      <c r="A143" s="31"/>
    </row>
    <row r="144" spans="1:1" customFormat="1" x14ac:dyDescent="0.25">
      <c r="A144" s="31"/>
    </row>
    <row r="145" spans="1:1" customFormat="1" x14ac:dyDescent="0.25">
      <c r="A145" s="31"/>
    </row>
    <row r="146" spans="1:1" customFormat="1" x14ac:dyDescent="0.25">
      <c r="A146" s="31"/>
    </row>
    <row r="147" spans="1:1" customFormat="1" x14ac:dyDescent="0.25">
      <c r="A147" s="31"/>
    </row>
    <row r="148" spans="1:1" customFormat="1" x14ac:dyDescent="0.25">
      <c r="A148" s="31"/>
    </row>
    <row r="149" spans="1:1" customFormat="1" x14ac:dyDescent="0.25">
      <c r="A149" s="31"/>
    </row>
    <row r="150" spans="1:1" customFormat="1" x14ac:dyDescent="0.25">
      <c r="A150" s="31"/>
    </row>
    <row r="151" spans="1:1" customFormat="1" x14ac:dyDescent="0.25">
      <c r="A151" s="31"/>
    </row>
    <row r="152" spans="1:1" customFormat="1" x14ac:dyDescent="0.25">
      <c r="A152" s="31"/>
    </row>
    <row r="153" spans="1:1" customFormat="1" x14ac:dyDescent="0.25">
      <c r="A153" s="31"/>
    </row>
    <row r="154" spans="1:1" customFormat="1" x14ac:dyDescent="0.25">
      <c r="A154" s="31"/>
    </row>
    <row r="155" spans="1:1" customFormat="1" x14ac:dyDescent="0.25">
      <c r="A155" s="31"/>
    </row>
    <row r="156" spans="1:1" customFormat="1" x14ac:dyDescent="0.25">
      <c r="A156" s="31"/>
    </row>
    <row r="157" spans="1:1" customFormat="1" x14ac:dyDescent="0.25">
      <c r="A157" s="31"/>
    </row>
    <row r="158" spans="1:1" customFormat="1" x14ac:dyDescent="0.25">
      <c r="A158" s="31"/>
    </row>
    <row r="159" spans="1:1" customFormat="1" x14ac:dyDescent="0.25">
      <c r="A159" s="31"/>
    </row>
    <row r="160" spans="1:1" customFormat="1" x14ac:dyDescent="0.25">
      <c r="A160" s="31"/>
    </row>
    <row r="161" spans="1:14" customFormat="1" x14ac:dyDescent="0.25">
      <c r="A161" s="31"/>
    </row>
    <row r="162" spans="1:14" customFormat="1" x14ac:dyDescent="0.25">
      <c r="A162" s="31"/>
    </row>
    <row r="163" spans="1:14" customFormat="1" x14ac:dyDescent="0.25">
      <c r="A163" s="31"/>
    </row>
    <row r="164" spans="1:14" customFormat="1" x14ac:dyDescent="0.25">
      <c r="A164" s="31"/>
    </row>
    <row r="165" spans="1:14" customFormat="1" x14ac:dyDescent="0.25">
      <c r="A165" s="31"/>
    </row>
    <row r="166" spans="1:14" customFormat="1" x14ac:dyDescent="0.25">
      <c r="A166" s="31"/>
    </row>
    <row r="167" spans="1:14" customFormat="1" x14ac:dyDescent="0.25">
      <c r="A167" s="31"/>
    </row>
    <row r="168" spans="1:14" customFormat="1" x14ac:dyDescent="0.25">
      <c r="A168" s="31"/>
    </row>
    <row r="169" spans="1:14" customFormat="1" x14ac:dyDescent="0.25">
      <c r="A169" s="31"/>
    </row>
    <row r="170" spans="1:14" customFormat="1" x14ac:dyDescent="0.25">
      <c r="A170" s="31"/>
    </row>
    <row r="171" spans="1:14" customFormat="1" x14ac:dyDescent="0.25">
      <c r="A171" s="31"/>
    </row>
    <row r="172" spans="1:14" customFormat="1" x14ac:dyDescent="0.25">
      <c r="A172" s="31"/>
      <c r="J172" s="3"/>
      <c r="K172" s="3"/>
      <c r="L172" s="3"/>
      <c r="M172" s="3"/>
      <c r="N172" s="3"/>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Despesas mensais'!A1" tooltip="Selecione para navegar até a planilha Despesas Mensais." display="Monthly Expenses" xr:uid="{5C8A0561-64C9-4FB8-8073-365441A7EF52}"/>
  </hyperlinks>
  <pageMargins left="0.70866141732283472" right="0.70866141732283472" top="0.74803149606299213" bottom="0.74803149606299213" header="0.31496062992125984" footer="0.31496062992125984"/>
  <pageSetup paperSize="9" fitToWidth="0" fitToHeight="0" orientation="portrait"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G351"/>
  <sheetViews>
    <sheetView showGridLines="0" zoomScaleNormal="100" workbookViewId="0">
      <pane ySplit="2" topLeftCell="A3" activePane="bottomLeft" state="frozen"/>
      <selection pane="bottomLeft"/>
    </sheetView>
  </sheetViews>
  <sheetFormatPr defaultRowHeight="13.5" x14ac:dyDescent="0.25"/>
  <cols>
    <col min="1" max="1" width="2.625" style="30" customWidth="1"/>
    <col min="2" max="2" width="26.75" customWidth="1"/>
    <col min="3" max="3" width="26.375" customWidth="1"/>
    <col min="4" max="4" width="16.25" customWidth="1"/>
    <col min="5" max="6" width="13.25" customWidth="1"/>
    <col min="7" max="7" width="29.875" customWidth="1"/>
    <col min="8" max="8" width="2.625" customWidth="1"/>
  </cols>
  <sheetData>
    <row r="1" spans="1:7" ht="46.5" customHeight="1" x14ac:dyDescent="0.25">
      <c r="A1" s="31" t="s">
        <v>54</v>
      </c>
      <c r="B1" s="56" t="s">
        <v>30</v>
      </c>
      <c r="C1" s="56"/>
      <c r="D1" s="56"/>
      <c r="E1" s="56"/>
      <c r="F1" s="57" t="s">
        <v>113</v>
      </c>
      <c r="G1" s="57"/>
    </row>
    <row r="2" spans="1:7" ht="25.5" customHeight="1" x14ac:dyDescent="0.25">
      <c r="A2" s="30" t="s">
        <v>129</v>
      </c>
      <c r="B2" s="2" t="s">
        <v>55</v>
      </c>
      <c r="C2" s="2" t="s">
        <v>36</v>
      </c>
      <c r="D2" s="2" t="s">
        <v>111</v>
      </c>
      <c r="E2" s="2" t="s">
        <v>112</v>
      </c>
      <c r="F2" s="2" t="s">
        <v>18</v>
      </c>
      <c r="G2" s="2" t="s">
        <v>114</v>
      </c>
    </row>
    <row r="3" spans="1:7" ht="16.5" customHeight="1" x14ac:dyDescent="0.25">
      <c r="B3" t="s">
        <v>56</v>
      </c>
      <c r="C3" t="s">
        <v>37</v>
      </c>
      <c r="D3" s="58">
        <v>40</v>
      </c>
      <c r="E3" s="58">
        <v>40</v>
      </c>
      <c r="F3" s="58">
        <f>DetalhesDoOrçamento[[#This Row],[Custo previsto]]-DetalhesDoOrçamento[[#This Row],[Custo Real]]</f>
        <v>0</v>
      </c>
      <c r="G3" s="58">
        <f>DetalhesDoOrçamento[[#This Row],[Custo Real]]</f>
        <v>40</v>
      </c>
    </row>
    <row r="4" spans="1:7" ht="16.5" customHeight="1" x14ac:dyDescent="0.25">
      <c r="B4" t="s">
        <v>57</v>
      </c>
      <c r="C4" t="s">
        <v>37</v>
      </c>
      <c r="D4" s="58"/>
      <c r="E4" s="58"/>
      <c r="F4" s="58">
        <f>DetalhesDoOrçamento[[#This Row],[Custo previsto]]-DetalhesDoOrçamento[[#This Row],[Custo Real]]</f>
        <v>0</v>
      </c>
      <c r="G4" s="58">
        <f>DetalhesDoOrçamento[[#This Row],[Custo Real]]</f>
        <v>0</v>
      </c>
    </row>
    <row r="5" spans="1:7" ht="16.5" customHeight="1" x14ac:dyDescent="0.25">
      <c r="B5" t="s">
        <v>58</v>
      </c>
      <c r="C5" t="s">
        <v>37</v>
      </c>
      <c r="D5" s="58"/>
      <c r="E5" s="58"/>
      <c r="F5" s="58">
        <f>DetalhesDoOrçamento[[#This Row],[Custo previsto]]-DetalhesDoOrçamento[[#This Row],[Custo Real]]</f>
        <v>0</v>
      </c>
      <c r="G5" s="58">
        <f>DetalhesDoOrçamento[[#This Row],[Custo Real]]</f>
        <v>0</v>
      </c>
    </row>
    <row r="6" spans="1:7" ht="16.5" customHeight="1" x14ac:dyDescent="0.25">
      <c r="B6" t="s">
        <v>59</v>
      </c>
      <c r="C6" t="s">
        <v>37</v>
      </c>
      <c r="D6" s="58">
        <v>100</v>
      </c>
      <c r="E6" s="58">
        <v>100</v>
      </c>
      <c r="F6" s="58">
        <f>DetalhesDoOrçamento[[#This Row],[Custo previsto]]-DetalhesDoOrçamento[[#This Row],[Custo Real]]</f>
        <v>0</v>
      </c>
      <c r="G6" s="58">
        <f>DetalhesDoOrçamento[[#This Row],[Custo Real]]</f>
        <v>100</v>
      </c>
    </row>
    <row r="7" spans="1:7" ht="16.5" customHeight="1" x14ac:dyDescent="0.25">
      <c r="B7" t="s">
        <v>60</v>
      </c>
      <c r="C7" t="s">
        <v>38</v>
      </c>
      <c r="D7" s="58">
        <v>50</v>
      </c>
      <c r="E7" s="58">
        <v>40</v>
      </c>
      <c r="F7" s="58">
        <f>DetalhesDoOrçamento[[#This Row],[Custo previsto]]-DetalhesDoOrçamento[[#This Row],[Custo Real]]</f>
        <v>10</v>
      </c>
      <c r="G7" s="58">
        <f>DetalhesDoOrçamento[[#This Row],[Custo Real]]</f>
        <v>40</v>
      </c>
    </row>
    <row r="8" spans="1:7" ht="16.5" customHeight="1" x14ac:dyDescent="0.25">
      <c r="B8" t="s">
        <v>61</v>
      </c>
      <c r="C8" t="s">
        <v>38</v>
      </c>
      <c r="D8" s="58">
        <v>200</v>
      </c>
      <c r="E8" s="58">
        <v>150</v>
      </c>
      <c r="F8" s="58">
        <f>DetalhesDoOrçamento[[#This Row],[Custo previsto]]-DetalhesDoOrçamento[[#This Row],[Custo Real]]</f>
        <v>50</v>
      </c>
      <c r="G8" s="58">
        <f>DetalhesDoOrçamento[[#This Row],[Custo Real]]</f>
        <v>150</v>
      </c>
    </row>
    <row r="9" spans="1:7" ht="16.5" customHeight="1" x14ac:dyDescent="0.25">
      <c r="B9" t="s">
        <v>62</v>
      </c>
      <c r="C9" t="s">
        <v>38</v>
      </c>
      <c r="D9" s="58">
        <v>50</v>
      </c>
      <c r="E9" s="58">
        <v>28</v>
      </c>
      <c r="F9" s="58">
        <f>DetalhesDoOrçamento[[#This Row],[Custo previsto]]-DetalhesDoOrçamento[[#This Row],[Custo Real]]</f>
        <v>22</v>
      </c>
      <c r="G9" s="58">
        <f>DetalhesDoOrçamento[[#This Row],[Custo Real]]</f>
        <v>28</v>
      </c>
    </row>
    <row r="10" spans="1:7" ht="16.5" customHeight="1" x14ac:dyDescent="0.25">
      <c r="B10" t="s">
        <v>63</v>
      </c>
      <c r="C10" t="s">
        <v>38</v>
      </c>
      <c r="D10" s="58">
        <v>50</v>
      </c>
      <c r="E10" s="58">
        <v>30</v>
      </c>
      <c r="F10" s="58">
        <f>DetalhesDoOrçamento[[#This Row],[Custo previsto]]-DetalhesDoOrçamento[[#This Row],[Custo Real]]</f>
        <v>20</v>
      </c>
      <c r="G10" s="58">
        <f>DetalhesDoOrçamento[[#This Row],[Custo Real]]</f>
        <v>30</v>
      </c>
    </row>
    <row r="11" spans="1:7" ht="16.5" customHeight="1" x14ac:dyDescent="0.25">
      <c r="B11" t="s">
        <v>64</v>
      </c>
      <c r="C11" t="s">
        <v>38</v>
      </c>
      <c r="D11" s="58">
        <v>0</v>
      </c>
      <c r="E11" s="58">
        <v>40</v>
      </c>
      <c r="F11" s="58">
        <f>DetalhesDoOrçamento[[#This Row],[Custo previsto]]-DetalhesDoOrçamento[[#This Row],[Custo Real]]</f>
        <v>-40</v>
      </c>
      <c r="G11" s="58">
        <f>DetalhesDoOrçamento[[#This Row],[Custo Real]]</f>
        <v>40</v>
      </c>
    </row>
    <row r="12" spans="1:7" ht="16.5" customHeight="1" x14ac:dyDescent="0.25">
      <c r="B12" t="s">
        <v>65</v>
      </c>
      <c r="C12" t="s">
        <v>38</v>
      </c>
      <c r="D12" s="58">
        <v>20</v>
      </c>
      <c r="E12" s="58">
        <v>50</v>
      </c>
      <c r="F12" s="58">
        <f>DetalhesDoOrçamento[[#This Row],[Custo previsto]]-DetalhesDoOrçamento[[#This Row],[Custo Real]]</f>
        <v>-30</v>
      </c>
      <c r="G12" s="58">
        <f>DetalhesDoOrçamento[[#This Row],[Custo Real]]</f>
        <v>50</v>
      </c>
    </row>
    <row r="13" spans="1:7" ht="16.5" customHeight="1" x14ac:dyDescent="0.25">
      <c r="B13" t="s">
        <v>66</v>
      </c>
      <c r="C13" t="s">
        <v>38</v>
      </c>
      <c r="D13" s="58">
        <v>30</v>
      </c>
      <c r="E13" s="58">
        <v>20</v>
      </c>
      <c r="F13" s="58">
        <f>DetalhesDoOrçamento[[#This Row],[Custo previsto]]-DetalhesDoOrçamento[[#This Row],[Custo Real]]</f>
        <v>10</v>
      </c>
      <c r="G13" s="58">
        <f>DetalhesDoOrçamento[[#This Row],[Custo Real]]</f>
        <v>20</v>
      </c>
    </row>
    <row r="14" spans="1:7" ht="16.5" customHeight="1" x14ac:dyDescent="0.25">
      <c r="B14" t="s">
        <v>67</v>
      </c>
      <c r="C14" t="s">
        <v>39</v>
      </c>
      <c r="D14" s="58">
        <v>1000</v>
      </c>
      <c r="E14" s="58">
        <v>1200</v>
      </c>
      <c r="F14" s="58">
        <f>DetalhesDoOrçamento[[#This Row],[Custo previsto]]-DetalhesDoOrçamento[[#This Row],[Custo Real]]</f>
        <v>-200</v>
      </c>
      <c r="G14" s="58">
        <f>DetalhesDoOrçamento[[#This Row],[Custo Real]]</f>
        <v>1200</v>
      </c>
    </row>
    <row r="15" spans="1:7" ht="16.5" customHeight="1" x14ac:dyDescent="0.25">
      <c r="B15" t="s">
        <v>68</v>
      </c>
      <c r="C15" t="s">
        <v>39</v>
      </c>
      <c r="D15" s="58">
        <v>100</v>
      </c>
      <c r="E15" s="58">
        <v>120</v>
      </c>
      <c r="F15" s="58">
        <f>DetalhesDoOrçamento[[#This Row],[Custo previsto]]-DetalhesDoOrçamento[[#This Row],[Custo Real]]</f>
        <v>-20</v>
      </c>
      <c r="G15" s="58">
        <f>DetalhesDoOrçamento[[#This Row],[Custo Real]]</f>
        <v>120</v>
      </c>
    </row>
    <row r="16" spans="1:7" ht="16.5" customHeight="1" x14ac:dyDescent="0.25">
      <c r="B16" t="s">
        <v>69</v>
      </c>
      <c r="C16" t="s">
        <v>40</v>
      </c>
      <c r="D16" s="58">
        <v>75</v>
      </c>
      <c r="E16" s="58">
        <v>100</v>
      </c>
      <c r="F16" s="58">
        <f>DetalhesDoOrçamento[[#This Row],[Custo previsto]]-DetalhesDoOrçamento[[#This Row],[Custo Real]]</f>
        <v>-25</v>
      </c>
      <c r="G16" s="58">
        <f>DetalhesDoOrçamento[[#This Row],[Custo Real]]</f>
        <v>100</v>
      </c>
    </row>
    <row r="17" spans="2:7" ht="16.5" customHeight="1" x14ac:dyDescent="0.25">
      <c r="B17" t="s">
        <v>70</v>
      </c>
      <c r="C17" t="s">
        <v>40</v>
      </c>
      <c r="D17" s="58">
        <v>25</v>
      </c>
      <c r="E17" s="58">
        <v>25</v>
      </c>
      <c r="F17" s="58">
        <f>DetalhesDoOrçamento[[#This Row],[Custo previsto]]-DetalhesDoOrçamento[[#This Row],[Custo Real]]</f>
        <v>0</v>
      </c>
      <c r="G17" s="58">
        <f>DetalhesDoOrçamento[[#This Row],[Custo Real]]</f>
        <v>25</v>
      </c>
    </row>
    <row r="18" spans="2:7" ht="16.5" customHeight="1" x14ac:dyDescent="0.25">
      <c r="B18" t="s">
        <v>71</v>
      </c>
      <c r="C18" t="s">
        <v>40</v>
      </c>
      <c r="D18" s="58"/>
      <c r="E18" s="58"/>
      <c r="F18" s="58">
        <f>DetalhesDoOrçamento[[#This Row],[Custo previsto]]-DetalhesDoOrçamento[[#This Row],[Custo Real]]</f>
        <v>0</v>
      </c>
      <c r="G18" s="58">
        <f>DetalhesDoOrçamento[[#This Row],[Custo Real]]</f>
        <v>0</v>
      </c>
    </row>
    <row r="19" spans="2:7" ht="16.5" customHeight="1" x14ac:dyDescent="0.25">
      <c r="B19" t="s">
        <v>72</v>
      </c>
      <c r="C19" t="s">
        <v>40</v>
      </c>
      <c r="D19" s="58"/>
      <c r="E19" s="58"/>
      <c r="F19" s="58">
        <f>DetalhesDoOrçamento[[#This Row],[Custo previsto]]-DetalhesDoOrçamento[[#This Row],[Custo Real]]</f>
        <v>0</v>
      </c>
      <c r="G19" s="58">
        <f>DetalhesDoOrçamento[[#This Row],[Custo Real]]</f>
        <v>0</v>
      </c>
    </row>
    <row r="20" spans="2:7" ht="16.5" customHeight="1" x14ac:dyDescent="0.25">
      <c r="B20" t="s">
        <v>73</v>
      </c>
      <c r="C20" t="s">
        <v>41</v>
      </c>
      <c r="D20" s="58">
        <v>100</v>
      </c>
      <c r="E20" s="58">
        <v>100</v>
      </c>
      <c r="F20" s="58">
        <f>DetalhesDoOrçamento[[#This Row],[Custo previsto]]-DetalhesDoOrçamento[[#This Row],[Custo Real]]</f>
        <v>0</v>
      </c>
      <c r="G20" s="58">
        <f>DetalhesDoOrçamento[[#This Row],[Custo Real]]</f>
        <v>100</v>
      </c>
    </row>
    <row r="21" spans="2:7" ht="16.5" customHeight="1" x14ac:dyDescent="0.25">
      <c r="B21" t="s">
        <v>74</v>
      </c>
      <c r="C21" t="s">
        <v>41</v>
      </c>
      <c r="D21" s="58">
        <v>45</v>
      </c>
      <c r="E21" s="58">
        <v>50</v>
      </c>
      <c r="F21" s="58">
        <f>DetalhesDoOrçamento[[#This Row],[Custo previsto]]-DetalhesDoOrçamento[[#This Row],[Custo Real]]</f>
        <v>-5</v>
      </c>
      <c r="G21" s="58">
        <f>DetalhesDoOrçamento[[#This Row],[Custo Real]]</f>
        <v>50</v>
      </c>
    </row>
    <row r="22" spans="2:7" ht="16.5" customHeight="1" x14ac:dyDescent="0.25">
      <c r="B22" t="s">
        <v>75</v>
      </c>
      <c r="C22" t="s">
        <v>41</v>
      </c>
      <c r="D22" s="58">
        <v>300</v>
      </c>
      <c r="E22" s="58">
        <v>400</v>
      </c>
      <c r="F22" s="58">
        <f>DetalhesDoOrçamento[[#This Row],[Custo previsto]]-DetalhesDoOrçamento[[#This Row],[Custo Real]]</f>
        <v>-100</v>
      </c>
      <c r="G22" s="58">
        <f>DetalhesDoOrçamento[[#This Row],[Custo Real]]</f>
        <v>400</v>
      </c>
    </row>
    <row r="23" spans="2:7" ht="16.5" customHeight="1" x14ac:dyDescent="0.25">
      <c r="B23" t="s">
        <v>76</v>
      </c>
      <c r="C23" t="s">
        <v>41</v>
      </c>
      <c r="D23" s="58">
        <v>200</v>
      </c>
      <c r="E23" s="58"/>
      <c r="F23" s="58">
        <f>DetalhesDoOrçamento[[#This Row],[Custo previsto]]-DetalhesDoOrçamento[[#This Row],[Custo Real]]</f>
        <v>200</v>
      </c>
      <c r="G23" s="58">
        <f>DetalhesDoOrçamento[[#This Row],[Custo Real]]</f>
        <v>0</v>
      </c>
    </row>
    <row r="24" spans="2:7" ht="16.5" customHeight="1" x14ac:dyDescent="0.25">
      <c r="B24" t="s">
        <v>77</v>
      </c>
      <c r="C24" t="s">
        <v>41</v>
      </c>
      <c r="D24" s="58">
        <v>200</v>
      </c>
      <c r="E24" s="58">
        <v>150</v>
      </c>
      <c r="F24" s="58">
        <f>DetalhesDoOrçamento[[#This Row],[Custo previsto]]-DetalhesDoOrçamento[[#This Row],[Custo Real]]</f>
        <v>50</v>
      </c>
      <c r="G24" s="58">
        <f>DetalhesDoOrçamento[[#This Row],[Custo Real]]</f>
        <v>150</v>
      </c>
    </row>
    <row r="25" spans="2:7" ht="16.5" customHeight="1" x14ac:dyDescent="0.25">
      <c r="B25" t="s">
        <v>78</v>
      </c>
      <c r="C25" t="s">
        <v>41</v>
      </c>
      <c r="D25" s="58">
        <v>1700</v>
      </c>
      <c r="E25" s="58">
        <v>1700</v>
      </c>
      <c r="F25" s="58">
        <f>DetalhesDoOrçamento[[#This Row],[Custo previsto]]-DetalhesDoOrçamento[[#This Row],[Custo Real]]</f>
        <v>0</v>
      </c>
      <c r="G25" s="58">
        <f>DetalhesDoOrçamento[[#This Row],[Custo Real]]</f>
        <v>1700</v>
      </c>
    </row>
    <row r="26" spans="2:7" ht="16.5" customHeight="1" x14ac:dyDescent="0.25">
      <c r="B26" t="s">
        <v>79</v>
      </c>
      <c r="C26" t="s">
        <v>41</v>
      </c>
      <c r="D26" s="58"/>
      <c r="E26" s="58"/>
      <c r="F26" s="58">
        <f>DetalhesDoOrçamento[[#This Row],[Custo previsto]]-DetalhesDoOrçamento[[#This Row],[Custo Real]]</f>
        <v>0</v>
      </c>
      <c r="G26" s="58">
        <f>DetalhesDoOrçamento[[#This Row],[Custo Real]]</f>
        <v>0</v>
      </c>
    </row>
    <row r="27" spans="2:7" ht="16.5" customHeight="1" x14ac:dyDescent="0.25">
      <c r="B27" t="s">
        <v>80</v>
      </c>
      <c r="C27" t="s">
        <v>41</v>
      </c>
      <c r="D27" s="58">
        <v>100</v>
      </c>
      <c r="E27" s="58">
        <v>100</v>
      </c>
      <c r="F27" s="58">
        <f>DetalhesDoOrçamento[[#This Row],[Custo previsto]]-DetalhesDoOrçamento[[#This Row],[Custo Real]]</f>
        <v>0</v>
      </c>
      <c r="G27" s="58">
        <f>DetalhesDoOrçamento[[#This Row],[Custo Real]]</f>
        <v>100</v>
      </c>
    </row>
    <row r="28" spans="2:7" ht="16.5" customHeight="1" x14ac:dyDescent="0.25">
      <c r="B28" t="s">
        <v>81</v>
      </c>
      <c r="C28" t="s">
        <v>41</v>
      </c>
      <c r="D28" s="58">
        <v>60</v>
      </c>
      <c r="E28" s="58">
        <v>60</v>
      </c>
      <c r="F28" s="58">
        <f>DetalhesDoOrçamento[[#This Row],[Custo previsto]]-DetalhesDoOrçamento[[#This Row],[Custo Real]]</f>
        <v>0</v>
      </c>
      <c r="G28" s="58">
        <f>DetalhesDoOrçamento[[#This Row],[Custo Real]]</f>
        <v>60</v>
      </c>
    </row>
    <row r="29" spans="2:7" ht="16.5" customHeight="1" x14ac:dyDescent="0.25">
      <c r="B29" t="s">
        <v>82</v>
      </c>
      <c r="C29" t="s">
        <v>41</v>
      </c>
      <c r="D29" s="58">
        <v>35</v>
      </c>
      <c r="E29" s="58">
        <v>39</v>
      </c>
      <c r="F29" s="58">
        <f>DetalhesDoOrçamento[[#This Row],[Custo previsto]]-DetalhesDoOrçamento[[#This Row],[Custo Real]]</f>
        <v>-4</v>
      </c>
      <c r="G29" s="58">
        <f>DetalhesDoOrçamento[[#This Row],[Custo Real]]</f>
        <v>39</v>
      </c>
    </row>
    <row r="30" spans="2:7" ht="16.5" customHeight="1" x14ac:dyDescent="0.25">
      <c r="B30" t="s">
        <v>83</v>
      </c>
      <c r="C30" t="s">
        <v>41</v>
      </c>
      <c r="D30" s="58">
        <v>40</v>
      </c>
      <c r="E30" s="58">
        <v>55</v>
      </c>
      <c r="F30" s="58">
        <f>DetalhesDoOrçamento[[#This Row],[Custo previsto]]-DetalhesDoOrçamento[[#This Row],[Custo Real]]</f>
        <v>-15</v>
      </c>
      <c r="G30" s="58">
        <f>DetalhesDoOrçamento[[#This Row],[Custo Real]]</f>
        <v>55</v>
      </c>
    </row>
    <row r="31" spans="2:7" ht="16.5" customHeight="1" x14ac:dyDescent="0.25">
      <c r="B31" t="s">
        <v>84</v>
      </c>
      <c r="C31" t="s">
        <v>41</v>
      </c>
      <c r="D31" s="58">
        <v>25</v>
      </c>
      <c r="E31" s="58">
        <v>22</v>
      </c>
      <c r="F31" s="58">
        <f>DetalhesDoOrçamento[[#This Row],[Custo previsto]]-DetalhesDoOrçamento[[#This Row],[Custo Real]]</f>
        <v>3</v>
      </c>
      <c r="G31" s="58">
        <f>DetalhesDoOrçamento[[#This Row],[Custo Real]]</f>
        <v>22</v>
      </c>
    </row>
    <row r="32" spans="2:7" ht="16.5" customHeight="1" x14ac:dyDescent="0.25">
      <c r="B32" t="s">
        <v>85</v>
      </c>
      <c r="C32" t="s">
        <v>41</v>
      </c>
      <c r="D32" s="58">
        <v>25</v>
      </c>
      <c r="E32" s="58">
        <v>26</v>
      </c>
      <c r="F32" s="58">
        <f>DetalhesDoOrçamento[[#This Row],[Custo previsto]]-DetalhesDoOrçamento[[#This Row],[Custo Real]]</f>
        <v>-1</v>
      </c>
      <c r="G32" s="58">
        <f>DetalhesDoOrçamento[[#This Row],[Custo Real]]</f>
        <v>26</v>
      </c>
    </row>
    <row r="33" spans="2:7" ht="16.5" customHeight="1" x14ac:dyDescent="0.25">
      <c r="B33" t="s">
        <v>86</v>
      </c>
      <c r="C33" t="s">
        <v>42</v>
      </c>
      <c r="D33" s="58">
        <v>400</v>
      </c>
      <c r="E33" s="58">
        <v>400</v>
      </c>
      <c r="F33" s="58">
        <f>DetalhesDoOrçamento[[#This Row],[Custo previsto]]-DetalhesDoOrçamento[[#This Row],[Custo Real]]</f>
        <v>0</v>
      </c>
      <c r="G33" s="58">
        <f>DetalhesDoOrçamento[[#This Row],[Custo Real]]</f>
        <v>400</v>
      </c>
    </row>
    <row r="34" spans="2:7" ht="16.5" customHeight="1" x14ac:dyDescent="0.25">
      <c r="B34" t="s">
        <v>87</v>
      </c>
      <c r="C34" t="s">
        <v>42</v>
      </c>
      <c r="D34" s="58">
        <v>400</v>
      </c>
      <c r="E34" s="58">
        <v>400</v>
      </c>
      <c r="F34" s="58">
        <f>DetalhesDoOrçamento[[#This Row],[Custo previsto]]-DetalhesDoOrçamento[[#This Row],[Custo Real]]</f>
        <v>0</v>
      </c>
      <c r="G34" s="58">
        <f>DetalhesDoOrçamento[[#This Row],[Custo Real]]</f>
        <v>400</v>
      </c>
    </row>
    <row r="35" spans="2:7" ht="16.5" customHeight="1" x14ac:dyDescent="0.25">
      <c r="B35" t="s">
        <v>88</v>
      </c>
      <c r="C35" t="s">
        <v>42</v>
      </c>
      <c r="D35" s="58">
        <v>100</v>
      </c>
      <c r="E35" s="58">
        <v>100</v>
      </c>
      <c r="F35" s="58">
        <f>DetalhesDoOrçamento[[#This Row],[Custo previsto]]-DetalhesDoOrçamento[[#This Row],[Custo Real]]</f>
        <v>0</v>
      </c>
      <c r="G35" s="58">
        <f>DetalhesDoOrçamento[[#This Row],[Custo Real]]</f>
        <v>100</v>
      </c>
    </row>
    <row r="36" spans="2:7" ht="16.5" customHeight="1" x14ac:dyDescent="0.25">
      <c r="B36" t="s">
        <v>89</v>
      </c>
      <c r="C36" t="s">
        <v>43</v>
      </c>
      <c r="D36" s="58">
        <v>200</v>
      </c>
      <c r="E36" s="58">
        <v>200</v>
      </c>
      <c r="F36" s="58">
        <f>DetalhesDoOrçamento[[#This Row],[Custo previsto]]-DetalhesDoOrçamento[[#This Row],[Custo Real]]</f>
        <v>0</v>
      </c>
      <c r="G36" s="58">
        <f>DetalhesDoOrçamento[[#This Row],[Custo Real]]</f>
        <v>200</v>
      </c>
    </row>
    <row r="37" spans="2:7" ht="16.5" customHeight="1" x14ac:dyDescent="0.25">
      <c r="B37" t="s">
        <v>90</v>
      </c>
      <c r="C37" t="s">
        <v>43</v>
      </c>
      <c r="D37" s="58"/>
      <c r="E37" s="58"/>
      <c r="F37" s="58">
        <f>DetalhesDoOrçamento[[#This Row],[Custo previsto]]-DetalhesDoOrçamento[[#This Row],[Custo Real]]</f>
        <v>0</v>
      </c>
      <c r="G37" s="58">
        <f>DetalhesDoOrçamento[[#This Row],[Custo Real]]</f>
        <v>0</v>
      </c>
    </row>
    <row r="38" spans="2:7" ht="16.5" customHeight="1" x14ac:dyDescent="0.25">
      <c r="B38" t="s">
        <v>91</v>
      </c>
      <c r="C38" t="s">
        <v>43</v>
      </c>
      <c r="D38" s="58"/>
      <c r="E38" s="58"/>
      <c r="F38" s="58">
        <f>DetalhesDoOrçamento[[#This Row],[Custo previsto]]-DetalhesDoOrçamento[[#This Row],[Custo Real]]</f>
        <v>0</v>
      </c>
      <c r="G38" s="58">
        <f>DetalhesDoOrçamento[[#This Row],[Custo Real]]</f>
        <v>0</v>
      </c>
    </row>
    <row r="39" spans="2:7" ht="16.5" customHeight="1" x14ac:dyDescent="0.25">
      <c r="B39" t="s">
        <v>92</v>
      </c>
      <c r="C39" t="s">
        <v>43</v>
      </c>
      <c r="D39" s="58"/>
      <c r="E39" s="58"/>
      <c r="F39" s="58">
        <f>DetalhesDoOrçamento[[#This Row],[Custo previsto]]-DetalhesDoOrçamento[[#This Row],[Custo Real]]</f>
        <v>0</v>
      </c>
      <c r="G39" s="58">
        <f>DetalhesDoOrçamento[[#This Row],[Custo Real]]</f>
        <v>0</v>
      </c>
    </row>
    <row r="40" spans="2:7" ht="16.5" customHeight="1" x14ac:dyDescent="0.25">
      <c r="B40" t="s">
        <v>93</v>
      </c>
      <c r="C40" t="s">
        <v>43</v>
      </c>
      <c r="D40" s="58"/>
      <c r="E40" s="58"/>
      <c r="F40" s="58">
        <f>DetalhesDoOrçamento[[#This Row],[Custo previsto]]-DetalhesDoOrçamento[[#This Row],[Custo Real]]</f>
        <v>0</v>
      </c>
      <c r="G40" s="58">
        <f>DetalhesDoOrçamento[[#This Row],[Custo Real]]</f>
        <v>0</v>
      </c>
    </row>
    <row r="41" spans="2:7" ht="16.5" customHeight="1" x14ac:dyDescent="0.25">
      <c r="B41" t="s">
        <v>94</v>
      </c>
      <c r="C41" t="s">
        <v>44</v>
      </c>
      <c r="D41" s="58">
        <v>150</v>
      </c>
      <c r="E41" s="58">
        <v>140</v>
      </c>
      <c r="F41" s="58">
        <f>DetalhesDoOrçamento[[#This Row],[Custo previsto]]-DetalhesDoOrçamento[[#This Row],[Custo Real]]</f>
        <v>10</v>
      </c>
      <c r="G41" s="58">
        <f>DetalhesDoOrçamento[[#This Row],[Custo Real]]</f>
        <v>140</v>
      </c>
    </row>
    <row r="42" spans="2:7" ht="16.5" customHeight="1" x14ac:dyDescent="0.25">
      <c r="B42" t="s">
        <v>95</v>
      </c>
      <c r="C42" t="s">
        <v>44</v>
      </c>
      <c r="D42" s="58"/>
      <c r="E42" s="58"/>
      <c r="F42" s="58">
        <f>DetalhesDoOrçamento[[#This Row],[Custo previsto]]-DetalhesDoOrçamento[[#This Row],[Custo Real]]</f>
        <v>0</v>
      </c>
      <c r="G42" s="58">
        <f>DetalhesDoOrçamento[[#This Row],[Custo Real]]</f>
        <v>0</v>
      </c>
    </row>
    <row r="43" spans="2:7" ht="16.5" customHeight="1" x14ac:dyDescent="0.25">
      <c r="B43" t="s">
        <v>96</v>
      </c>
      <c r="C43" t="s">
        <v>44</v>
      </c>
      <c r="D43" s="58"/>
      <c r="E43" s="58"/>
      <c r="F43" s="58">
        <f>DetalhesDoOrçamento[[#This Row],[Custo previsto]]-DetalhesDoOrçamento[[#This Row],[Custo Real]]</f>
        <v>0</v>
      </c>
      <c r="G43" s="58">
        <f>DetalhesDoOrçamento[[#This Row],[Custo Real]]</f>
        <v>0</v>
      </c>
    </row>
    <row r="44" spans="2:7" ht="16.5" customHeight="1" x14ac:dyDescent="0.25">
      <c r="B44" t="s">
        <v>97</v>
      </c>
      <c r="C44" t="s">
        <v>44</v>
      </c>
      <c r="D44" s="58"/>
      <c r="E44" s="58"/>
      <c r="F44" s="58">
        <f>DetalhesDoOrçamento[[#This Row],[Custo previsto]]-DetalhesDoOrçamento[[#This Row],[Custo Real]]</f>
        <v>0</v>
      </c>
      <c r="G44" s="58">
        <f>DetalhesDoOrçamento[[#This Row],[Custo Real]]</f>
        <v>0</v>
      </c>
    </row>
    <row r="45" spans="2:7" ht="16.5" customHeight="1" x14ac:dyDescent="0.25">
      <c r="B45" t="s">
        <v>57</v>
      </c>
      <c r="C45" t="s">
        <v>44</v>
      </c>
      <c r="D45" s="58"/>
      <c r="E45" s="58"/>
      <c r="F45" s="58">
        <f>DetalhesDoOrçamento[[#This Row],[Custo previsto]]-DetalhesDoOrçamento[[#This Row],[Custo Real]]</f>
        <v>0</v>
      </c>
      <c r="G45" s="58">
        <f>DetalhesDoOrçamento[[#This Row],[Custo Real]]</f>
        <v>0</v>
      </c>
    </row>
    <row r="46" spans="2:7" ht="16.5" customHeight="1" x14ac:dyDescent="0.25">
      <c r="B46" t="s">
        <v>39</v>
      </c>
      <c r="C46" t="s">
        <v>45</v>
      </c>
      <c r="D46" s="58">
        <v>150</v>
      </c>
      <c r="E46" s="58">
        <v>75</v>
      </c>
      <c r="F46" s="58">
        <f>DetalhesDoOrçamento[[#This Row],[Custo previsto]]-DetalhesDoOrçamento[[#This Row],[Custo Real]]</f>
        <v>75</v>
      </c>
      <c r="G46" s="58">
        <f>DetalhesDoOrçamento[[#This Row],[Custo Real]]</f>
        <v>75</v>
      </c>
    </row>
    <row r="47" spans="2:7" ht="16.5" customHeight="1" x14ac:dyDescent="0.25">
      <c r="B47" t="s">
        <v>98</v>
      </c>
      <c r="C47" t="s">
        <v>45</v>
      </c>
      <c r="D47" s="58">
        <v>20</v>
      </c>
      <c r="E47" s="58">
        <v>25</v>
      </c>
      <c r="F47" s="58">
        <f>DetalhesDoOrçamento[[#This Row],[Custo previsto]]-DetalhesDoOrçamento[[#This Row],[Custo Real]]</f>
        <v>-5</v>
      </c>
      <c r="G47" s="58">
        <f>DetalhesDoOrçamento[[#This Row],[Custo Real]]</f>
        <v>25</v>
      </c>
    </row>
    <row r="48" spans="2:7" ht="16.5" customHeight="1" x14ac:dyDescent="0.25">
      <c r="B48" t="s">
        <v>57</v>
      </c>
      <c r="C48" t="s">
        <v>45</v>
      </c>
      <c r="D48" s="58"/>
      <c r="E48" s="58"/>
      <c r="F48" s="58">
        <f>DetalhesDoOrçamento[[#This Row],[Custo previsto]]-DetalhesDoOrçamento[[#This Row],[Custo Real]]</f>
        <v>0</v>
      </c>
      <c r="G48" s="58">
        <f>DetalhesDoOrçamento[[#This Row],[Custo Real]]</f>
        <v>0</v>
      </c>
    </row>
    <row r="49" spans="2:7" ht="16.5" customHeight="1" x14ac:dyDescent="0.25">
      <c r="B49" t="s">
        <v>99</v>
      </c>
      <c r="C49" t="s">
        <v>45</v>
      </c>
      <c r="D49" s="58"/>
      <c r="E49" s="58"/>
      <c r="F49" s="58">
        <f>DetalhesDoOrçamento[[#This Row],[Custo previsto]]-DetalhesDoOrçamento[[#This Row],[Custo Real]]</f>
        <v>0</v>
      </c>
      <c r="G49" s="58">
        <f>DetalhesDoOrçamento[[#This Row],[Custo Real]]</f>
        <v>0</v>
      </c>
    </row>
    <row r="50" spans="2:7" ht="16.5" customHeight="1" x14ac:dyDescent="0.25">
      <c r="B50" t="s">
        <v>100</v>
      </c>
      <c r="C50" t="s">
        <v>46</v>
      </c>
      <c r="D50" s="58">
        <v>200</v>
      </c>
      <c r="E50" s="58">
        <v>200</v>
      </c>
      <c r="F50" s="58">
        <f>DetalhesDoOrçamento[[#This Row],[Custo previsto]]-DetalhesDoOrçamento[[#This Row],[Custo Real]]</f>
        <v>0</v>
      </c>
      <c r="G50" s="58">
        <f>DetalhesDoOrçamento[[#This Row],[Custo Real]]</f>
        <v>200</v>
      </c>
    </row>
    <row r="51" spans="2:7" ht="16.5" customHeight="1" x14ac:dyDescent="0.25">
      <c r="B51" t="s">
        <v>101</v>
      </c>
      <c r="C51" t="s">
        <v>46</v>
      </c>
      <c r="D51" s="58"/>
      <c r="E51" s="58"/>
      <c r="F51" s="58">
        <f>DetalhesDoOrçamento[[#This Row],[Custo previsto]]-DetalhesDoOrçamento[[#This Row],[Custo Real]]</f>
        <v>0</v>
      </c>
      <c r="G51" s="58">
        <f>DetalhesDoOrçamento[[#This Row],[Custo Real]]</f>
        <v>0</v>
      </c>
    </row>
    <row r="52" spans="2:7" ht="16.5" customHeight="1" x14ac:dyDescent="0.25">
      <c r="B52" t="s">
        <v>102</v>
      </c>
      <c r="C52" t="s">
        <v>47</v>
      </c>
      <c r="D52" s="58">
        <v>300</v>
      </c>
      <c r="E52" s="58">
        <v>300</v>
      </c>
      <c r="F52" s="58">
        <f>DetalhesDoOrçamento[[#This Row],[Custo previsto]]-DetalhesDoOrçamento[[#This Row],[Custo Real]]</f>
        <v>0</v>
      </c>
      <c r="G52" s="58">
        <f>DetalhesDoOrçamento[[#This Row],[Custo Real]]</f>
        <v>300</v>
      </c>
    </row>
    <row r="53" spans="2:7" ht="16.5" customHeight="1" x14ac:dyDescent="0.25">
      <c r="B53" t="s">
        <v>103</v>
      </c>
      <c r="C53" t="s">
        <v>47</v>
      </c>
      <c r="D53" s="58"/>
      <c r="E53" s="58"/>
      <c r="F53" s="58">
        <f>DetalhesDoOrçamento[[#This Row],[Custo previsto]]-DetalhesDoOrçamento[[#This Row],[Custo Real]]</f>
        <v>0</v>
      </c>
      <c r="G53" s="58">
        <f>DetalhesDoOrçamento[[#This Row],[Custo Real]]</f>
        <v>0</v>
      </c>
    </row>
    <row r="54" spans="2:7" ht="16.5" customHeight="1" x14ac:dyDescent="0.25">
      <c r="B54" t="s">
        <v>104</v>
      </c>
      <c r="C54" t="s">
        <v>47</v>
      </c>
      <c r="D54" s="58"/>
      <c r="E54" s="58"/>
      <c r="F54" s="58">
        <f>DetalhesDoOrçamento[[#This Row],[Custo previsto]]-DetalhesDoOrçamento[[#This Row],[Custo Real]]</f>
        <v>0</v>
      </c>
      <c r="G54" s="58">
        <f>DetalhesDoOrçamento[[#This Row],[Custo Real]]</f>
        <v>0</v>
      </c>
    </row>
    <row r="55" spans="2:7" ht="16.5" customHeight="1" x14ac:dyDescent="0.25">
      <c r="B55" t="s">
        <v>105</v>
      </c>
      <c r="C55" t="s">
        <v>48</v>
      </c>
      <c r="D55" s="58">
        <v>100</v>
      </c>
      <c r="E55" s="58">
        <v>150</v>
      </c>
      <c r="F55" s="58">
        <f>DetalhesDoOrçamento[[#This Row],[Custo previsto]]-DetalhesDoOrçamento[[#This Row],[Custo Real]]</f>
        <v>-50</v>
      </c>
      <c r="G55" s="58">
        <f>DetalhesDoOrçamento[[#This Row],[Custo Real]]</f>
        <v>150</v>
      </c>
    </row>
    <row r="56" spans="2:7" ht="16.5" customHeight="1" x14ac:dyDescent="0.25">
      <c r="B56" t="s">
        <v>106</v>
      </c>
      <c r="C56" t="s">
        <v>48</v>
      </c>
      <c r="D56" s="58">
        <v>450</v>
      </c>
      <c r="E56" s="58">
        <v>400</v>
      </c>
      <c r="F56" s="58">
        <f>DetalhesDoOrçamento[[#This Row],[Custo previsto]]-DetalhesDoOrçamento[[#This Row],[Custo Real]]</f>
        <v>50</v>
      </c>
      <c r="G56" s="58">
        <f>DetalhesDoOrçamento[[#This Row],[Custo Real]]</f>
        <v>400</v>
      </c>
    </row>
    <row r="57" spans="2:7" ht="16.5" customHeight="1" x14ac:dyDescent="0.25">
      <c r="B57" t="s">
        <v>42</v>
      </c>
      <c r="C57" t="s">
        <v>48</v>
      </c>
      <c r="D57" s="58">
        <v>300</v>
      </c>
      <c r="E57" s="58">
        <v>300</v>
      </c>
      <c r="F57" s="58">
        <f>DetalhesDoOrçamento[[#This Row],[Custo previsto]]-DetalhesDoOrçamento[[#This Row],[Custo Real]]</f>
        <v>0</v>
      </c>
      <c r="G57" s="58">
        <f>DetalhesDoOrçamento[[#This Row],[Custo Real]]</f>
        <v>300</v>
      </c>
    </row>
    <row r="58" spans="2:7" ht="16.5" customHeight="1" x14ac:dyDescent="0.25">
      <c r="B58" t="s">
        <v>107</v>
      </c>
      <c r="C58" t="s">
        <v>48</v>
      </c>
      <c r="D58" s="58">
        <v>25</v>
      </c>
      <c r="E58" s="58">
        <v>25</v>
      </c>
      <c r="F58" s="58">
        <f>DetalhesDoOrçamento[[#This Row],[Custo previsto]]-DetalhesDoOrçamento[[#This Row],[Custo Real]]</f>
        <v>0</v>
      </c>
      <c r="G58" s="58">
        <f>DetalhesDoOrçamento[[#This Row],[Custo Real]]</f>
        <v>25</v>
      </c>
    </row>
    <row r="59" spans="2:7" ht="16.5" customHeight="1" x14ac:dyDescent="0.25">
      <c r="B59" t="s">
        <v>77</v>
      </c>
      <c r="C59" t="s">
        <v>48</v>
      </c>
      <c r="D59" s="58">
        <v>100</v>
      </c>
      <c r="E59" s="58">
        <v>50</v>
      </c>
      <c r="F59" s="58">
        <f>DetalhesDoOrçamento[[#This Row],[Custo previsto]]-DetalhesDoOrçamento[[#This Row],[Custo Real]]</f>
        <v>50</v>
      </c>
      <c r="G59" s="58">
        <f>DetalhesDoOrçamento[[#This Row],[Custo Real]]</f>
        <v>50</v>
      </c>
    </row>
    <row r="60" spans="2:7" ht="16.5" customHeight="1" x14ac:dyDescent="0.25">
      <c r="B60" t="s">
        <v>108</v>
      </c>
      <c r="C60" t="s">
        <v>48</v>
      </c>
      <c r="D60" s="58"/>
      <c r="E60" s="58"/>
      <c r="F60" s="58">
        <f>DetalhesDoOrçamento[[#This Row],[Custo previsto]]-DetalhesDoOrçamento[[#This Row],[Custo Real]]</f>
        <v>0</v>
      </c>
      <c r="G60" s="58">
        <f>DetalhesDoOrçamento[[#This Row],[Custo Real]]</f>
        <v>0</v>
      </c>
    </row>
    <row r="61" spans="2:7" ht="16.5" customHeight="1" thickBot="1" x14ac:dyDescent="0.3">
      <c r="B61" t="s">
        <v>109</v>
      </c>
      <c r="C61" t="s">
        <v>48</v>
      </c>
      <c r="D61" s="58">
        <v>450</v>
      </c>
      <c r="E61" s="58">
        <v>450</v>
      </c>
      <c r="F61" s="58">
        <f>DetalhesDoOrçamento[[#This Row],[Custo previsto]]-DetalhesDoOrçamento[[#This Row],[Custo Real]]</f>
        <v>0</v>
      </c>
      <c r="G61" s="58">
        <f>DetalhesDoOrçamento[[#This Row],[Custo Real]]</f>
        <v>450</v>
      </c>
    </row>
    <row r="62" spans="2:7" ht="16.5" customHeight="1" thickTop="1" x14ac:dyDescent="0.25">
      <c r="B62" s="44" t="s">
        <v>110</v>
      </c>
      <c r="C62" s="44"/>
      <c r="D62" s="60">
        <f>SUBTOTAL(109,DetalhesDoOrçamento[Custo previsto])</f>
        <v>7915</v>
      </c>
      <c r="E62" s="60">
        <f>SUBTOTAL(109,DetalhesDoOrçamento[Custo Real])</f>
        <v>7860</v>
      </c>
      <c r="F62" s="60">
        <f>SUBTOTAL(109,DetalhesDoOrçamento[Diferença])</f>
        <v>55</v>
      </c>
      <c r="G62" s="60"/>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674" priority="15">
      <formula>F3&lt;0</formula>
    </cfRule>
  </conditionalFormatting>
  <dataValidations count="1">
    <dataValidation type="list" allowBlank="1" showInputMessage="1" showErrorMessage="1" errorTitle="Data Inválida" error="Se precisar adicionar uma nova categoria à lista, você poderá adicionar outros itens de lista à coluna Pesquisa da Categoria de orçamento, na planilha chamada Listas de pesquisa." sqref="C4:C61 C3" xr:uid="{00000000-0002-0000-0100-000000000000}">
      <formula1>CategoriaDeOrçamento</formula1>
    </dataValidation>
  </dataValidations>
  <hyperlinks>
    <hyperlink ref="F1:G1" location="'Relatório de orçamento mensal'!A1" tooltip="Selecione para navegar até a planilha Relatório de Orçamento Mensal." display="Monthly Budget Report" xr:uid="{E3F8C65C-F3ED-4591-8287-EA567EF294A5}"/>
  </hyperlinks>
  <pageMargins left="0.7" right="0.7" top="0.75" bottom="0.75" header="0.3" footer="0.3"/>
  <pageSetup paperSize="9" fitToHeight="0" orientation="portrait"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defaultRowHeight="13.5" x14ac:dyDescent="0.25"/>
  <cols>
    <col min="1" max="1" width="2.625" style="31" customWidth="1"/>
    <col min="2" max="2" width="26.5" customWidth="1"/>
    <col min="3" max="3" width="15.125" customWidth="1"/>
    <col min="4" max="4" width="4.625" customWidth="1"/>
    <col min="5" max="5" width="43.5" customWidth="1"/>
    <col min="6" max="6" width="2.625" customWidth="1"/>
  </cols>
  <sheetData>
    <row r="1" spans="1:5" ht="23.25" customHeight="1" x14ac:dyDescent="0.25">
      <c r="A1" s="31" t="s">
        <v>130</v>
      </c>
      <c r="B1" s="17" t="s">
        <v>115</v>
      </c>
      <c r="E1" s="17" t="s">
        <v>117</v>
      </c>
    </row>
    <row r="2" spans="1:5" ht="13.5" customHeight="1" x14ac:dyDescent="0.25">
      <c r="B2" s="34" t="s">
        <v>36</v>
      </c>
      <c r="C2" s="2" t="s">
        <v>116</v>
      </c>
      <c r="E2" s="2" t="s">
        <v>118</v>
      </c>
    </row>
    <row r="3" spans="1:5" ht="16.5" customHeight="1" x14ac:dyDescent="0.25">
      <c r="B3" s="1" t="s">
        <v>37</v>
      </c>
      <c r="C3" s="58">
        <v>140</v>
      </c>
      <c r="E3" t="s">
        <v>37</v>
      </c>
    </row>
    <row r="4" spans="1:5" ht="16.5" customHeight="1" x14ac:dyDescent="0.25">
      <c r="B4" s="1" t="s">
        <v>38</v>
      </c>
      <c r="C4" s="58">
        <v>358</v>
      </c>
      <c r="E4" t="s">
        <v>38</v>
      </c>
    </row>
    <row r="5" spans="1:5" ht="16.5" customHeight="1" x14ac:dyDescent="0.25">
      <c r="B5" s="1" t="s">
        <v>39</v>
      </c>
      <c r="C5" s="58">
        <v>1320</v>
      </c>
      <c r="E5" t="s">
        <v>39</v>
      </c>
    </row>
    <row r="6" spans="1:5" ht="16.5" customHeight="1" x14ac:dyDescent="0.25">
      <c r="B6" s="1" t="s">
        <v>40</v>
      </c>
      <c r="C6" s="58">
        <v>125</v>
      </c>
      <c r="E6" t="s">
        <v>40</v>
      </c>
    </row>
    <row r="7" spans="1:5" ht="16.5" customHeight="1" x14ac:dyDescent="0.25">
      <c r="B7" s="1" t="s">
        <v>41</v>
      </c>
      <c r="C7" s="58">
        <v>2702</v>
      </c>
      <c r="E7" t="s">
        <v>41</v>
      </c>
    </row>
    <row r="8" spans="1:5" ht="16.5" customHeight="1" x14ac:dyDescent="0.25">
      <c r="B8" s="1" t="s">
        <v>42</v>
      </c>
      <c r="C8" s="58">
        <v>900</v>
      </c>
      <c r="E8" t="s">
        <v>42</v>
      </c>
    </row>
    <row r="9" spans="1:5" ht="16.5" customHeight="1" x14ac:dyDescent="0.25">
      <c r="B9" s="1" t="s">
        <v>43</v>
      </c>
      <c r="C9" s="58">
        <v>200</v>
      </c>
      <c r="E9" t="s">
        <v>43</v>
      </c>
    </row>
    <row r="10" spans="1:5" ht="16.5" customHeight="1" x14ac:dyDescent="0.25">
      <c r="B10" s="1" t="s">
        <v>44</v>
      </c>
      <c r="C10" s="58">
        <v>140</v>
      </c>
      <c r="E10" t="s">
        <v>44</v>
      </c>
    </row>
    <row r="11" spans="1:5" ht="16.5" customHeight="1" x14ac:dyDescent="0.25">
      <c r="B11" s="1" t="s">
        <v>45</v>
      </c>
      <c r="C11" s="58">
        <v>100</v>
      </c>
      <c r="E11" t="s">
        <v>45</v>
      </c>
    </row>
    <row r="12" spans="1:5" ht="16.5" customHeight="1" x14ac:dyDescent="0.25">
      <c r="B12" s="1" t="s">
        <v>46</v>
      </c>
      <c r="C12" s="58">
        <v>200</v>
      </c>
      <c r="E12" t="s">
        <v>46</v>
      </c>
    </row>
    <row r="13" spans="1:5" ht="16.5" customHeight="1" x14ac:dyDescent="0.25">
      <c r="B13" s="1" t="s">
        <v>47</v>
      </c>
      <c r="C13" s="58">
        <v>300</v>
      </c>
      <c r="E13" t="s">
        <v>47</v>
      </c>
    </row>
    <row r="14" spans="1:5" ht="16.5" customHeight="1" x14ac:dyDescent="0.25">
      <c r="B14" s="1" t="s">
        <v>48</v>
      </c>
      <c r="C14" s="58">
        <v>1375</v>
      </c>
      <c r="E14" t="s">
        <v>48</v>
      </c>
    </row>
    <row r="15" spans="1:5" ht="16.5" customHeight="1" x14ac:dyDescent="0.25">
      <c r="B15" s="29" t="s">
        <v>49</v>
      </c>
      <c r="C15" s="59">
        <v>7860</v>
      </c>
    </row>
  </sheetData>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Início</vt:lpstr>
      <vt:lpstr>Relatório de orçamento mensal</vt:lpstr>
      <vt:lpstr>Despesas mensais</vt:lpstr>
      <vt:lpstr>Dados adicionais</vt:lpstr>
      <vt:lpstr>CategoriaDeOrçamento</vt:lpstr>
      <vt:lpstr>'Despesas mensais'!Titulos_de_impressao</vt:lpstr>
      <vt:lpstr>'Relatório de orçamento mensal'!Titulos_de_impressao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2018-05-30T11:27:41Z</dcterms:created>
  <dcterms:modified xsi:type="dcterms:W3CDTF">2019-02-14T03:26:44Z</dcterms:modified>
  <cp:version/>
</cp:coreProperties>
</file>

<file path=docProps/custom.xml><?xml version="1.0" encoding="utf-8"?>
<Properties xmlns="http://schemas.openxmlformats.org/officeDocument/2006/custom-properties" xmlns:vt="http://schemas.openxmlformats.org/officeDocument/2006/docPropsVTypes"/>
</file>