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C:\Users\scai\Desktop\10885\ar-SA\target\"/>
    </mc:Choice>
  </mc:AlternateContent>
  <xr:revisionPtr revIDLastSave="0" documentId="13_ncr:1_{B775B22D-75F6-4871-881A-219D3D1977D3}" xr6:coauthVersionLast="45" xr6:coauthVersionMax="45" xr10:uidLastSave="{00000000-0000-0000-0000-000000000000}"/>
  <bookViews>
    <workbookView xWindow="-120" yWindow="-120" windowWidth="29040" windowHeight="17640" tabRatio="685" activeTab="1" xr2:uid="{00000000-000D-0000-FFFF-FFFF00000000}"/>
  </bookViews>
  <sheets>
    <sheet name="بدء" sheetId="6" r:id="rId1"/>
    <sheet name="تقرير الموازنة الشهرية" sheetId="4" r:id="rId2"/>
    <sheet name="المصاريف الشهرية" sheetId="1" r:id="rId3"/>
    <sheet name="البيانات الإضافية" sheetId="5" r:id="rId4"/>
  </sheets>
  <definedNames>
    <definedName name="_xlnm.Print_Titles" localSheetId="2">'المصاريف الشهرية'!$2:$2</definedName>
    <definedName name="_xlnm.Print_Titles" localSheetId="1">'تقرير الموازنة الشهرية'!$K:$K,'تقرير الموازنة الشهرية'!$10:$10</definedName>
    <definedName name="Slicer_Category">#N/A</definedName>
    <definedName name="فئة_الموازنة">البحث_في_فئات_الموازنة[البحث في فئات الموازنة]</definedName>
  </definedNames>
  <calcPr calcId="191029"/>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s="1"/>
  <c r="D11" i="4"/>
  <c r="G4" i="4" s="1"/>
  <c r="G5" i="4" l="1"/>
  <c r="F62" i="1"/>
</calcChain>
</file>

<file path=xl/sharedStrings.xml><?xml version="1.0" encoding="utf-8"?>
<sst xmlns="http://schemas.openxmlformats.org/spreadsheetml/2006/main" count="230" uniqueCount="131">
  <si>
    <t>حول هذا القالب</t>
  </si>
  <si>
    <t>استخدم هذا المصنف لتعقب مصاريفك وإنشاء "ميزانية العائلة".</t>
  </si>
  <si>
    <t>أدخل الدخل المتوقع والفعلي من مصادر مختلفة في ورقة عمل "تقرير الميزانية الشهرية" والمبالغ المتوقعة والفعلية التي يتم إنفاقها على فئات مختلفة في ورقة عمل "المصاريف الشهرية".</t>
  </si>
  <si>
    <t>يتم حساب الرصيد المتوقع والرصيد الفعلي والفرق تلقائيًا، ويتم تحديث مخطط "ملخص الموازنة" و"نظرة عامة على الموازنة" في ورقة عمل "تقرير الموازنة الشهرية".</t>
  </si>
  <si>
    <t>يمكنك تعديل أو إدخال فئة جديدة في الجدول في ورقة عمل "بيانات إضافية".</t>
  </si>
  <si>
    <t>ملاحظة: </t>
  </si>
  <si>
    <t>تم توفير إرشادات إضافية في العمود A في ورقة عمل "تقرير الموازنة الشهرية" وفي الخلية A1 في ورقتي عمل "المصاريف الشهرية" و"بيانات إضافية". تم إخفاء هذا النص عن قصد. لإزالة النص، حدد العمود A أو الخلية A1، ثم حدد "حذف". لإظهار النص، حدد العمود A أو الخلية A1، ثم قم بتغيير لون الخط.</t>
  </si>
  <si>
    <t>قم بإنشاء "تقرير الموازنة الشهرية" في ورقة العمل هذه. يوجد عنوان ورقة العمل هذه في الخلية على اليسار والعنوان الفرعي في الخلية J1. حدد الخلية F1 للانتقال إلى ورقة عمل "المصاريف الشهرية". توجد تعليمات مفيدة أخرى حول كيفية استخدام ورقة العمل هذه في الخلايا الموجودة في هذا العمود.</t>
  </si>
  <si>
    <t>توجد تسمية "الرصيد" في الخلية الموجودة على اليسار. توجد مقسمات طرق عرض PivotTable لتصفية بيانات الجدول في الخلايا من J2 إلى N6. لتحديد عدة فئات، اضغط باستمرار على المفتاح Control.</t>
  </si>
  <si>
    <t>توجد تسمية "الرصيد المتوقع" في الخلية الموجودة على اليسار. يتم حساب "الرصيد المتوقع" تلقائيًا في الخلية G3.</t>
  </si>
  <si>
    <t>توجد تسمية "الرصيد الفعلي" في الخلية الموجودة على اليسار. يتم حساب "الرصيد الفعلي" تلقائيًا في الخلية G4.</t>
  </si>
  <si>
    <t>توجد تسمية "الفرق" في الخلية الموجودة على اليسار. يتم حساب الفرق تلقائيًا في الخلية G5. الإرشادات التالية في الخلية A7.</t>
  </si>
  <si>
    <t>توجد تسمية "الدخل" في الخلية الموجودة على اليسار وتسمية "المصاريف" في الخلية F7 وتلميح "ملخص الموازنة" في الخلية J7.</t>
  </si>
  <si>
    <t>توجد تسمية "الدخل الفعلي" في الخلية الموجودة على اليسار، وتسمية "المصاريف" المُقدّر في الخلية F8. أدخل الدخل 1 في الخلية D8. يتم حساب "المصاريف الفعلية" تلقائيًا في الخلية G8.</t>
  </si>
  <si>
    <t>أدخل الدخل 2 في الخلية D9. توجد الصورة في الخلية J9. يبدأ جدول PivotTable في الخلية K9. لتحديث جدول PivotTable، حدد "تحديث" في علامة التبويب "تحليل".</t>
  </si>
  <si>
    <t>أدخل "الدخل الإضافي" في الخلية D10.</t>
  </si>
  <si>
    <t>توجد تسمية "إجمالي الدخل" في الخلية C11 ويتم حساب "إجمالي الدخل" تلقائيًا في الخلية D11. توجد الإرشادات التالية في الخلية A13.</t>
  </si>
  <si>
    <t>توجد تسمية "الدخل المتوقع" في الخلية الموجودة على اليسار، وتسمية "المصاريف المتوقعة" في الخلية F13. يتم حساب "المصاريف المتوقعة" تلقائيًا في الخلية G13.</t>
  </si>
  <si>
    <t>أدخل "الدخل المتوقع 1" في الخلية D14.</t>
  </si>
  <si>
    <t>أدخل "الدخل المتوقع 2" في الخلية D15.</t>
  </si>
  <si>
    <t>أدخل "الدخل الإضافي" في الخلية D16.</t>
  </si>
  <si>
    <t>توجد تسمية "إجمالي الدخل" في الخلية C17 ويتم حساب "إجمالي الدخل" تلقائيًا في الخلية D17. توجد الإرشادات التالية في الخلية A20.</t>
  </si>
  <si>
    <t>مخطط دائري يعرض النسبة المئوية للمصاريف حسب الفئة في الخلية الموجودة على اليسار.</t>
  </si>
  <si>
    <t>الرصيد</t>
  </si>
  <si>
    <t>الرصيد المتوقع</t>
  </si>
  <si>
    <t xml:space="preserve">الرصيد الفعلي </t>
  </si>
  <si>
    <t>الفرق</t>
  </si>
  <si>
    <t>الدخل</t>
  </si>
  <si>
    <t>الفعلي</t>
  </si>
  <si>
    <t>المتوقع</t>
  </si>
  <si>
    <t>مخطط دائري يعرض النسبة المئوية للمصاريف حسب الفئة في هذه الخلية.</t>
  </si>
  <si>
    <t>(الدخل المتوقع ناقص المصاريف)</t>
  </si>
  <si>
    <t>(الدخل الفعلي ناقص المصاريف)</t>
  </si>
  <si>
    <t>(الدخل الفعلي ناقص المتوقع)</t>
  </si>
  <si>
    <t>الدخل 1</t>
  </si>
  <si>
    <t>الدخل 2</t>
  </si>
  <si>
    <t>الدخل الإضافي</t>
  </si>
  <si>
    <t>إجمالي الدخل</t>
  </si>
  <si>
    <t>المصاريف الشهرية</t>
  </si>
  <si>
    <t>المصاريف</t>
  </si>
  <si>
    <t>ملخص الموازنة</t>
  </si>
  <si>
    <t>مقسم طريقة عرض الفئات لتصفية جدول PivotTable أدناه حسب الفئة المحددة في هذه الخلية.</t>
  </si>
  <si>
    <t>توجد الصورة في هذه الخلية.</t>
  </si>
  <si>
    <t>الفئة</t>
  </si>
  <si>
    <t>الأطفال</t>
  </si>
  <si>
    <t>الترفيه</t>
  </si>
  <si>
    <t>الطعام</t>
  </si>
  <si>
    <t>هدايا وأعمال خيرية</t>
  </si>
  <si>
    <t>السكن</t>
  </si>
  <si>
    <t>التأمين</t>
  </si>
  <si>
    <t>القروض</t>
  </si>
  <si>
    <t>الرعاية الشخصية</t>
  </si>
  <si>
    <t>الحيوانات الأليفة</t>
  </si>
  <si>
    <t>المدخرات أو الاستثمارات</t>
  </si>
  <si>
    <t>الضرائب</t>
  </si>
  <si>
    <t>وسائل النقل</t>
  </si>
  <si>
    <t>سنبلة قمح واحدة خضراء اللون في هذه الخلية.</t>
  </si>
  <si>
    <t>يمكنك حساب المصاريف الشهرية في ورقة العمل هذه. يوجد عنوان ورقة العمل هذه في الخلية الموجودة على اليسار. حدد الخلية F1 للانتقال إلى ورقة عمل "تقرير الميزانية الشهرية".</t>
  </si>
  <si>
    <t xml:space="preserve"> أدخل البيانات في جدول "تفاصيل الميزانية" الذي يبدأ من الخلية على اليسار.</t>
  </si>
  <si>
    <t>الوصف</t>
  </si>
  <si>
    <t>أنشطة خارج المنهج الدراسي</t>
  </si>
  <si>
    <t>لوازم طبية</t>
  </si>
  <si>
    <t>مستلزمات المدرسة</t>
  </si>
  <si>
    <t>الرسوم الدراسية</t>
  </si>
  <si>
    <t>الحفلات الموسيقية</t>
  </si>
  <si>
    <t>المسرح المباشر</t>
  </si>
  <si>
    <t>الأفلام</t>
  </si>
  <si>
    <t>الموسيقى (أقراص مضغوطة، تنزيلات، إلخ)</t>
  </si>
  <si>
    <t>الأحداث الرياضية</t>
  </si>
  <si>
    <t>فيديو/DVD (شراء)</t>
  </si>
  <si>
    <t>فيديو/DVD (إيجار)</t>
  </si>
  <si>
    <t>الطعام خارج المنزل</t>
  </si>
  <si>
    <t>البقالة</t>
  </si>
  <si>
    <t>عمل خيري 1</t>
  </si>
  <si>
    <t>عمل خيري 2</t>
  </si>
  <si>
    <t>هدية 1</t>
  </si>
  <si>
    <t>هدية 2</t>
  </si>
  <si>
    <t>الكبل/القمر الصناعي</t>
  </si>
  <si>
    <t>الكهرباء</t>
  </si>
  <si>
    <t>الغاز</t>
  </si>
  <si>
    <t>خدمة تنظيف المنزل</t>
  </si>
  <si>
    <t>الصيانة</t>
  </si>
  <si>
    <t>قسط الرهن أو الإيجار</t>
  </si>
  <si>
    <t>الغاز الطبيعي/النفط</t>
  </si>
  <si>
    <t>خدمة اتصال/إنترنت</t>
  </si>
  <si>
    <t>الهاتف (خلوي)</t>
  </si>
  <si>
    <t>الهاتف (منزلي)</t>
  </si>
  <si>
    <t>المستلزمات</t>
  </si>
  <si>
    <t>إزالة المهملات وإعادة التدوير</t>
  </si>
  <si>
    <t>المياه والصرف</t>
  </si>
  <si>
    <t>الصحة</t>
  </si>
  <si>
    <t>المنزل</t>
  </si>
  <si>
    <t>حياة</t>
  </si>
  <si>
    <t>بطاقة الائتمان 1</t>
  </si>
  <si>
    <t>بطاقة الائتمان 2</t>
  </si>
  <si>
    <t>بطاقة الائتمان 3</t>
  </si>
  <si>
    <t>شخصي</t>
  </si>
  <si>
    <t>طالب</t>
  </si>
  <si>
    <t>الملابس</t>
  </si>
  <si>
    <t>التنظيف الجاف</t>
  </si>
  <si>
    <t>الشعر/الأظافر</t>
  </si>
  <si>
    <t>النادي الصحي</t>
  </si>
  <si>
    <t>التدليل</t>
  </si>
  <si>
    <t>الدمى</t>
  </si>
  <si>
    <t>حساب الاستثمار</t>
  </si>
  <si>
    <t>حساب التقاعد</t>
  </si>
  <si>
    <t>فيدرالي</t>
  </si>
  <si>
    <t>محلي</t>
  </si>
  <si>
    <t>الولاية</t>
  </si>
  <si>
    <t>أجرة الحافلة/التاكسي</t>
  </si>
  <si>
    <t>الوقود</t>
  </si>
  <si>
    <t xml:space="preserve">الترخيص </t>
  </si>
  <si>
    <t>رسوم الانتظار</t>
  </si>
  <si>
    <t>مدفوعات السيارة</t>
  </si>
  <si>
    <t>الإجمالي</t>
  </si>
  <si>
    <t>التكلفة المتوقعة</t>
  </si>
  <si>
    <t>التكلفة الفعلية</t>
  </si>
  <si>
    <t>تقرير الموازنة الشهرية</t>
  </si>
  <si>
    <t>نظرة عامة على التكلفة الفعلية</t>
  </si>
  <si>
    <t>استخدم ورقة العمل هذه لتعديل القائمة المنسدلة لعمود الفئات في جدول "تفاصيل الموازنة" في ورقة العمل "المصاريف الشهرية". للقيام بذلك، يمكنك تعديل فئة أو إدخال فئة جديدة في جدول "البحث في فئات الموازنة" بدءًا من الخلية E2. يبدأ جدول PivotTable المرتبط بمخطط "نظرة عامة على الموازنة" في ورقة عمل "تقرير الموازنة الشهرية" في الخلية B2.</t>
  </si>
  <si>
    <t>جدول PivotTable للمخطط "نظرة عامة على الموازنة"</t>
  </si>
  <si>
    <t>التكلفة</t>
  </si>
  <si>
    <t>قائمة البحث لفئة تفاصيل الموازنة</t>
  </si>
  <si>
    <t>البحث في فئات الموازنة</t>
  </si>
  <si>
    <r>
      <t xml:space="preserve">حدد جدول PivotTable أدناه، ثم حدد </t>
    </r>
    <r>
      <rPr>
        <b/>
        <i/>
        <sz val="10"/>
        <color theme="1"/>
        <rFont val="Tahoma"/>
        <family val="2"/>
      </rPr>
      <t>تحديث</t>
    </r>
    <r>
      <rPr>
        <i/>
        <sz val="10"/>
        <color theme="1"/>
        <rFont val="Tahoma"/>
        <family val="2"/>
      </rPr>
      <t xml:space="preserve">  في علامة التبويب "تحليل" للتحديث.</t>
    </r>
  </si>
  <si>
    <t xml:space="preserve">التكلفة المتوقعة </t>
  </si>
  <si>
    <t xml:space="preserve">التكلفة الفعلية </t>
  </si>
  <si>
    <t xml:space="preserve">الفرق </t>
  </si>
  <si>
    <t>لمعرفة المزيد حول الجداول، اضغط على SHIFT ثم F10 داخل جدول، وحدد خيار "جدول"، ثم حدد "النص البديل". بالنسبة إلى جداول PivotTable، اضغط على SHIFT ثم F10 داخل جدول، وحدّد خيارات PIVOTTABLE، ثم حدّد علامة التبويب "نص بديل".</t>
  </si>
  <si>
    <t>Grand Total</t>
  </si>
  <si>
    <t>نظرة عامة على الموازنة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</si>
</sst>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5" formatCode="&quot;$&quot;#,##0_);\(&quot;$&quot;#,##0\)"/>
    <numFmt numFmtId="6" formatCode="&quot;$&quot;#,##0_);[Red]\(&quot;$&quot;#,##0\)"/>
    <numFmt numFmtId="41" formatCode="_(* #,##0_);_(* \(#,##0\);_(* &quot;-&quot;_);_(@_)"/>
    <numFmt numFmtId="43" formatCode="_(* #,##0.00_);_(* \(#,##0.00\);_(* &quot;-&quot;??_);_(@_)"/>
    <numFmt numFmtId="164" formatCode="&quot;ر.س.‏&quot;\ #,##0_-;&quot;ر.س.‏&quot;\ #,##0\-"/>
    <numFmt numFmtId="165" formatCode="_-&quot;ر.س.‏&quot;\ * #,##0_-;_-&quot;ر.س.‏&quot;\ * #,##0\-;_-&quot;ر.س.‏&quot;\ * &quot;-&quot;_-;_-@_-"/>
    <numFmt numFmtId="166" formatCode="_-&quot;ر.س.‏&quot;\ * #,##0.00_-;_-&quot;ر.س.‏&quot;\ * #,##0.00\-;_-&quot;ر.س.‏&quot;\ * &quot;-&quot;??_-;_-@_-"/>
  </numFmts>
  <fonts count="32" x14ac:knownFonts="1">
    <font>
      <sz val="10"/>
      <color theme="1"/>
      <name val="Tahoma"/>
      <family val="2"/>
    </font>
    <font>
      <sz val="11"/>
      <color theme="1"/>
      <name val="Tahoma"/>
      <family val="2"/>
    </font>
    <font>
      <sz val="10"/>
      <color theme="1"/>
      <name val="Tahoma"/>
      <family val="2"/>
    </font>
    <font>
      <sz val="11"/>
      <color rgb="FF006100"/>
      <name val="Tahoma"/>
      <family val="2"/>
    </font>
    <font>
      <sz val="11"/>
      <color rgb="FF9C0006"/>
      <name val="Tahoma"/>
      <family val="2"/>
    </font>
    <font>
      <u/>
      <sz val="10"/>
      <color theme="11"/>
      <name val="Tahoma"/>
      <family val="2"/>
    </font>
    <font>
      <b/>
      <sz val="18"/>
      <color theme="3"/>
      <name val="Tahoma"/>
      <family val="2"/>
    </font>
    <font>
      <b/>
      <sz val="15"/>
      <color theme="3"/>
      <name val="Tahoma"/>
      <family val="2"/>
    </font>
    <font>
      <b/>
      <sz val="13"/>
      <color theme="3"/>
      <name val="Tahoma"/>
      <family val="2"/>
    </font>
    <font>
      <b/>
      <sz val="11"/>
      <color theme="3"/>
      <name val="Tahoma"/>
      <family val="2"/>
    </font>
    <font>
      <b/>
      <sz val="11"/>
      <color theme="0"/>
      <name val="Tahoma"/>
      <family val="2"/>
    </font>
    <font>
      <b/>
      <sz val="11"/>
      <color theme="1"/>
      <name val="Tahoma"/>
      <family val="2"/>
    </font>
    <font>
      <sz val="11"/>
      <color theme="0"/>
      <name val="Tahoma"/>
      <family val="2"/>
    </font>
    <font>
      <i/>
      <sz val="11"/>
      <color rgb="FF7F7F7F"/>
      <name val="Tahoma"/>
      <family val="2"/>
    </font>
    <font>
      <sz val="11"/>
      <color rgb="FFFF0000"/>
      <name val="Tahoma"/>
      <family val="2"/>
    </font>
    <font>
      <b/>
      <sz val="11"/>
      <color rgb="FFFA7D00"/>
      <name val="Tahoma"/>
      <family val="2"/>
    </font>
    <font>
      <u/>
      <sz val="10"/>
      <color theme="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
      <b/>
      <sz val="18"/>
      <color theme="0"/>
      <name val="Tahoma"/>
      <family val="2"/>
    </font>
    <font>
      <sz val="10"/>
      <color theme="0"/>
      <name val="Tahoma"/>
      <family val="2"/>
    </font>
    <font>
      <sz val="30"/>
      <color theme="3"/>
      <name val="Tahoma"/>
      <family val="2"/>
    </font>
    <font>
      <sz val="12"/>
      <color theme="0"/>
      <name val="Tahoma"/>
      <family val="2"/>
    </font>
    <font>
      <b/>
      <sz val="18"/>
      <color theme="4" tint="-0.499984740745262"/>
      <name val="Tahoma"/>
      <family val="2"/>
    </font>
    <font>
      <b/>
      <sz val="18"/>
      <color theme="4"/>
      <name val="Tahoma"/>
      <family val="2"/>
    </font>
    <font>
      <i/>
      <sz val="10"/>
      <color theme="1"/>
      <name val="Tahoma"/>
      <family val="2"/>
    </font>
    <font>
      <b/>
      <i/>
      <sz val="10"/>
      <color theme="1"/>
      <name val="Tahoma"/>
      <family val="2"/>
    </font>
    <font>
      <b/>
      <sz val="10"/>
      <color theme="3"/>
      <name val="Tahoma"/>
      <family val="2"/>
    </font>
    <font>
      <b/>
      <sz val="10"/>
      <color theme="4" tint="-0.499984740745262"/>
      <name val="Tahoma"/>
      <family val="2"/>
    </font>
    <font>
      <sz val="10"/>
      <color theme="4" tint="-0.499984740745262"/>
      <name val="Tahoma"/>
      <family val="2"/>
    </font>
  </fonts>
  <fills count="3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4659260841701"/>
      </top>
      <bottom/>
      <diagonal/>
    </border>
    <border>
      <left/>
      <right/>
      <top/>
      <bottom style="thin">
        <color theme="0" tint="-0.24994659260841701"/>
      </bottom>
      <diagonal/>
    </border>
    <border>
      <left/>
      <right/>
      <top/>
      <bottom style="thick">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double">
        <color theme="4" tint="-0.499984740745262"/>
      </top>
      <bottom style="thin">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readingOrder="2"/>
    </xf>
    <xf numFmtId="0" fontId="6" fillId="0" borderId="0" applyNumberFormat="0" applyFill="0" applyBorder="0" applyAlignment="0" applyProtection="0">
      <alignment readingOrder="2"/>
    </xf>
    <xf numFmtId="0" fontId="7" fillId="0" borderId="0" applyNumberFormat="0" applyFill="0" applyAlignment="0" applyProtection="0"/>
    <xf numFmtId="0" fontId="16" fillId="0" borderId="0" applyNumberFormat="0" applyFill="0" applyBorder="0" applyAlignment="0" applyProtection="0">
      <alignment readingOrder="2"/>
    </xf>
    <xf numFmtId="0" fontId="8" fillId="0" borderId="11" applyNumberFormat="0" applyFill="0" applyAlignment="0" applyProtection="0"/>
    <xf numFmtId="0" fontId="5" fillId="0" borderId="0" applyNumberFormat="0" applyFill="0" applyBorder="0" applyAlignment="0" applyProtection="0">
      <alignment readingOrder="2"/>
    </xf>
    <xf numFmtId="43" fontId="2"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9" fillId="0" borderId="17" applyNumberFormat="0" applyFill="0" applyAlignment="0" applyProtection="0"/>
    <xf numFmtId="0" fontId="9" fillId="0" borderId="0" applyNumberFormat="0" applyFill="0" applyBorder="0" applyAlignment="0" applyProtection="0"/>
    <xf numFmtId="0" fontId="3" fillId="4" borderId="0" applyNumberFormat="0" applyBorder="0" applyAlignment="0" applyProtection="0"/>
    <xf numFmtId="0" fontId="4" fillId="5" borderId="0" applyNumberFormat="0" applyBorder="0" applyAlignment="0" applyProtection="0"/>
    <xf numFmtId="0" fontId="19" fillId="6" borderId="0" applyNumberFormat="0" applyBorder="0" applyAlignment="0" applyProtection="0"/>
    <xf numFmtId="0" fontId="17" fillId="7" borderId="18" applyNumberFormat="0" applyAlignment="0" applyProtection="0"/>
    <xf numFmtId="0" fontId="18" fillId="8" borderId="19" applyNumberFormat="0" applyAlignment="0" applyProtection="0"/>
    <xf numFmtId="0" fontId="15" fillId="8" borderId="18" applyNumberFormat="0" applyAlignment="0" applyProtection="0"/>
    <xf numFmtId="0" fontId="20" fillId="0" borderId="20" applyNumberFormat="0" applyFill="0" applyAlignment="0" applyProtection="0"/>
    <xf numFmtId="0" fontId="10" fillId="9" borderId="21" applyNumberFormat="0" applyAlignment="0" applyProtection="0"/>
    <xf numFmtId="0" fontId="14" fillId="0" borderId="0" applyNumberFormat="0" applyFill="0" applyBorder="0" applyAlignment="0" applyProtection="0"/>
    <xf numFmtId="0" fontId="2" fillId="10" borderId="22" applyNumberFormat="0" applyFont="0" applyAlignment="0" applyProtection="0"/>
    <xf numFmtId="0" fontId="13" fillId="0" borderId="0" applyNumberFormat="0" applyFill="0" applyBorder="0" applyAlignment="0" applyProtection="0"/>
    <xf numFmtId="0" fontId="11" fillId="0" borderId="23" applyNumberFormat="0" applyFill="0" applyAlignment="0" applyProtection="0"/>
    <xf numFmtId="0" fontId="1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75">
    <xf numFmtId="0" fontId="0" fillId="0" borderId="0" xfId="0">
      <alignment readingOrder="2"/>
    </xf>
    <xf numFmtId="0" fontId="0" fillId="2" borderId="0" xfId="0" applyFill="1">
      <alignment readingOrder="2"/>
    </xf>
    <xf numFmtId="0" fontId="0" fillId="0" borderId="0" xfId="0" applyAlignment="1">
      <alignment horizontal="right" readingOrder="2"/>
    </xf>
    <xf numFmtId="0" fontId="6" fillId="2" borderId="0" xfId="1" applyFill="1" applyAlignment="1">
      <alignment horizontal="right" vertical="center" readingOrder="2"/>
    </xf>
    <xf numFmtId="0" fontId="0" fillId="2" borderId="0" xfId="0" applyFill="1" applyAlignment="1">
      <alignment horizontal="right" readingOrder="2"/>
    </xf>
    <xf numFmtId="0" fontId="0" fillId="2" borderId="5" xfId="0" applyFill="1" applyBorder="1" applyAlignment="1">
      <alignment horizontal="right" readingOrder="2"/>
    </xf>
    <xf numFmtId="0" fontId="0" fillId="2" borderId="0" xfId="0" applyFill="1" applyAlignment="1">
      <alignment horizontal="right" indent="2" readingOrder="2"/>
    </xf>
    <xf numFmtId="0" fontId="0" fillId="2" borderId="1" xfId="0" applyFill="1" applyBorder="1" applyAlignment="1">
      <alignment horizontal="right" readingOrder="2"/>
    </xf>
    <xf numFmtId="0" fontId="7" fillId="2" borderId="6" xfId="2" applyFill="1" applyBorder="1" applyAlignment="1">
      <alignment horizontal="right" vertical="center" textRotation="90" readingOrder="2"/>
    </xf>
    <xf numFmtId="0" fontId="6" fillId="2" borderId="10" xfId="1" applyFill="1" applyBorder="1" applyAlignment="1">
      <alignment horizontal="center" vertical="center" readingOrder="2"/>
    </xf>
    <xf numFmtId="0" fontId="7" fillId="2" borderId="2" xfId="2" applyFill="1" applyBorder="1" applyAlignment="1">
      <alignment horizontal="right" vertical="center" textRotation="90" readingOrder="2"/>
    </xf>
    <xf numFmtId="0" fontId="7" fillId="2" borderId="0" xfId="2" applyFill="1" applyAlignment="1">
      <alignment horizontal="right" vertical="center" readingOrder="2"/>
    </xf>
    <xf numFmtId="0" fontId="0" fillId="2" borderId="0" xfId="0" applyFill="1" applyAlignment="1">
      <alignment horizontal="right" vertical="center" readingOrder="2"/>
    </xf>
    <xf numFmtId="0" fontId="7" fillId="2" borderId="3" xfId="2" applyFill="1" applyBorder="1" applyAlignment="1">
      <alignment horizontal="right" vertical="center" textRotation="90" readingOrder="2"/>
    </xf>
    <xf numFmtId="0" fontId="0" fillId="2" borderId="2" xfId="0" applyFill="1" applyBorder="1" applyAlignment="1">
      <alignment horizontal="right" readingOrder="2"/>
    </xf>
    <xf numFmtId="0" fontId="0" fillId="2" borderId="0" xfId="0" applyFill="1" applyAlignment="1">
      <alignment horizontal="center" vertical="center" readingOrder="2"/>
    </xf>
    <xf numFmtId="0" fontId="6" fillId="2" borderId="1" xfId="1" applyFill="1" applyBorder="1" applyAlignment="1">
      <alignment horizontal="right" vertical="center" readingOrder="2"/>
    </xf>
    <xf numFmtId="0" fontId="6" fillId="2" borderId="3" xfId="1" applyFill="1" applyBorder="1" applyAlignment="1">
      <alignment horizontal="right" vertical="center" readingOrder="2"/>
    </xf>
    <xf numFmtId="0" fontId="0" fillId="2" borderId="1" xfId="0" applyFill="1" applyBorder="1" applyAlignment="1">
      <alignment horizontal="right" vertical="center" readingOrder="2"/>
    </xf>
    <xf numFmtId="0" fontId="0" fillId="0" borderId="16" xfId="0" applyBorder="1" applyAlignment="1">
      <alignment horizontal="right" readingOrder="2"/>
    </xf>
    <xf numFmtId="0" fontId="21" fillId="3" borderId="11" xfId="4" applyFont="1" applyFill="1" applyAlignment="1">
      <alignment horizontal="center" vertical="center" readingOrder="2"/>
    </xf>
    <xf numFmtId="0" fontId="1" fillId="0" borderId="0" xfId="0" applyFont="1" applyAlignment="1">
      <alignment horizontal="right" vertical="center" wrapText="1" readingOrder="2"/>
    </xf>
    <xf numFmtId="0" fontId="11" fillId="0" borderId="0" xfId="0" applyFont="1" applyAlignment="1">
      <alignment horizontal="right" vertical="center" wrapText="1" readingOrder="2"/>
    </xf>
    <xf numFmtId="0" fontId="22" fillId="2" borderId="0" xfId="0" applyFont="1" applyFill="1" applyAlignment="1">
      <alignment horizontal="right" wrapText="1" readingOrder="2"/>
    </xf>
    <xf numFmtId="0" fontId="23" fillId="2" borderId="1" xfId="1" applyFont="1" applyFill="1" applyBorder="1" applyAlignment="1">
      <alignment horizontal="right" vertical="center" indent="2" readingOrder="2"/>
    </xf>
    <xf numFmtId="0" fontId="22" fillId="2" borderId="0" xfId="2" applyFont="1" applyFill="1" applyAlignment="1">
      <alignment horizontal="right" wrapText="1" readingOrder="2"/>
    </xf>
    <xf numFmtId="0" fontId="25" fillId="2" borderId="0" xfId="2" applyFont="1" applyFill="1" applyAlignment="1">
      <alignment horizontal="right" vertical="center" indent="2" readingOrder="2"/>
    </xf>
    <xf numFmtId="0" fontId="22" fillId="0" borderId="0" xfId="0" applyFont="1" applyAlignment="1">
      <alignment horizontal="right" wrapText="1" readingOrder="2"/>
    </xf>
    <xf numFmtId="0" fontId="25" fillId="2" borderId="5" xfId="2" applyFont="1" applyFill="1" applyBorder="1" applyAlignment="1">
      <alignment horizontal="right" vertical="center" indent="2" readingOrder="2"/>
    </xf>
    <xf numFmtId="0" fontId="26" fillId="2" borderId="5" xfId="2" applyFont="1" applyFill="1" applyBorder="1" applyAlignment="1">
      <alignment horizontal="right" vertical="center" readingOrder="2"/>
    </xf>
    <xf numFmtId="0" fontId="27" fillId="0" borderId="10" xfId="0" applyFont="1" applyBorder="1" applyAlignment="1">
      <alignment horizontal="right" vertical="center" indent="2" readingOrder="2"/>
    </xf>
    <xf numFmtId="0" fontId="0" fillId="2" borderId="9" xfId="0" applyFill="1" applyBorder="1">
      <alignment readingOrder="2"/>
    </xf>
    <xf numFmtId="0" fontId="30" fillId="2" borderId="0" xfId="0" applyFont="1" applyFill="1" applyAlignment="1">
      <alignment horizontal="right" readingOrder="2"/>
    </xf>
    <xf numFmtId="0" fontId="29" fillId="2" borderId="1" xfId="0" applyFont="1" applyFill="1" applyBorder="1" applyAlignment="1">
      <alignment horizontal="right" vertical="center" readingOrder="2"/>
    </xf>
    <xf numFmtId="0" fontId="29" fillId="2" borderId="8" xfId="0" applyFont="1" applyFill="1" applyBorder="1" applyAlignment="1">
      <alignment horizontal="right" vertical="center" readingOrder="2"/>
    </xf>
    <xf numFmtId="0" fontId="29" fillId="2" borderId="1" xfId="0" applyFont="1" applyFill="1" applyBorder="1" applyAlignment="1">
      <alignment horizontal="right" vertical="center" wrapText="1" readingOrder="2"/>
    </xf>
    <xf numFmtId="0" fontId="31" fillId="0" borderId="12" xfId="0" applyFont="1" applyBorder="1" applyAlignment="1">
      <alignment horizontal="right" readingOrder="2"/>
    </xf>
    <xf numFmtId="0" fontId="22" fillId="2" borderId="0" xfId="0" applyFont="1" applyFill="1" applyAlignment="1">
      <alignment wrapText="1" readingOrder="2"/>
    </xf>
    <xf numFmtId="10" fontId="0" fillId="2" borderId="0" xfId="0" applyNumberFormat="1" applyFill="1">
      <alignment readingOrder="2"/>
    </xf>
    <xf numFmtId="0" fontId="22" fillId="0" borderId="0" xfId="0" applyFont="1" applyAlignment="1">
      <alignment wrapText="1" readingOrder="2"/>
    </xf>
    <xf numFmtId="0" fontId="22" fillId="0" borderId="0" xfId="0" applyFont="1" applyAlignment="1">
      <alignment horizontal="right" readingOrder="2"/>
    </xf>
    <xf numFmtId="0" fontId="22" fillId="0" borderId="0" xfId="0" applyFont="1">
      <alignment readingOrder="2"/>
    </xf>
    <xf numFmtId="0" fontId="27" fillId="0" borderId="0" xfId="0" applyFont="1" applyAlignment="1">
      <alignment horizontal="right" vertical="center" readingOrder="2"/>
    </xf>
    <xf numFmtId="0" fontId="22" fillId="2" borderId="0" xfId="0" applyFont="1" applyFill="1" applyAlignment="1">
      <alignment wrapText="1"/>
    </xf>
    <xf numFmtId="0" fontId="22" fillId="0" borderId="0" xfId="0" applyFont="1" applyAlignment="1">
      <alignment wrapText="1"/>
    </xf>
    <xf numFmtId="0" fontId="6" fillId="2" borderId="1" xfId="1" applyFill="1" applyBorder="1" applyAlignment="1">
      <alignment horizontal="left" vertical="center" readingOrder="2"/>
    </xf>
    <xf numFmtId="164" fontId="0" fillId="0" borderId="0" xfId="0" applyNumberFormat="1" applyAlignment="1">
      <alignment horizontal="left" readingOrder="2"/>
    </xf>
    <xf numFmtId="164" fontId="0" fillId="0" borderId="0" xfId="0" applyNumberFormat="1" applyAlignment="1">
      <alignment horizontal="left" indent="1" readingOrder="2"/>
    </xf>
    <xf numFmtId="164" fontId="0" fillId="0" borderId="16" xfId="0" applyNumberFormat="1" applyBorder="1" applyAlignment="1">
      <alignment horizontal="left" readingOrder="2"/>
    </xf>
    <xf numFmtId="164" fontId="31" fillId="0" borderId="12" xfId="0" applyNumberFormat="1" applyFont="1" applyBorder="1" applyAlignment="1">
      <alignment horizontal="left" readingOrder="2"/>
    </xf>
    <xf numFmtId="164" fontId="0" fillId="0" borderId="16" xfId="0" applyNumberFormat="1" applyBorder="1" applyAlignment="1">
      <alignment horizontal="right" readingOrder="2"/>
    </xf>
    <xf numFmtId="164" fontId="31" fillId="0" borderId="13" xfId="0" applyNumberFormat="1" applyFont="1" applyBorder="1" applyAlignment="1">
      <alignment horizontal="left" readingOrder="2"/>
    </xf>
    <xf numFmtId="164" fontId="31" fillId="0" borderId="14" xfId="0" applyNumberFormat="1" applyFont="1" applyBorder="1" applyAlignment="1">
      <alignment horizontal="left" readingOrder="2"/>
    </xf>
    <xf numFmtId="164" fontId="31" fillId="0" borderId="15" xfId="0" applyNumberFormat="1" applyFont="1" applyBorder="1" applyAlignment="1">
      <alignment horizontal="left" readingOrder="2"/>
    </xf>
    <xf numFmtId="164" fontId="0" fillId="2" borderId="0" xfId="0" applyNumberFormat="1" applyFill="1" applyAlignment="1">
      <alignment horizontal="left" readingOrder="2"/>
    </xf>
    <xf numFmtId="164" fontId="30" fillId="2" borderId="0" xfId="0" applyNumberFormat="1" applyFont="1" applyFill="1" applyAlignment="1">
      <alignment horizontal="left" readingOrder="2"/>
    </xf>
    <xf numFmtId="0" fontId="0" fillId="0" borderId="0" xfId="0" pivotButton="1" applyFont="1" applyAlignment="1">
      <alignment horizontal="right" readingOrder="2"/>
    </xf>
    <xf numFmtId="0" fontId="0" fillId="0" borderId="0" xfId="0" applyFont="1" applyAlignment="1">
      <alignment horizontal="right" readingOrder="2"/>
    </xf>
    <xf numFmtId="0" fontId="0" fillId="0" borderId="0" xfId="0" applyFont="1" applyAlignment="1">
      <alignment horizontal="left" readingOrder="2"/>
    </xf>
    <xf numFmtId="164" fontId="0" fillId="0" borderId="0" xfId="0" applyNumberFormat="1" applyFont="1" applyAlignment="1">
      <alignment horizontal="left" readingOrder="2"/>
    </xf>
    <xf numFmtId="0" fontId="22" fillId="2" borderId="0" xfId="0" applyFont="1" applyFill="1" applyAlignment="1">
      <alignment horizontal="center" readingOrder="2"/>
    </xf>
    <xf numFmtId="0" fontId="24" fillId="2" borderId="1" xfId="1" applyFont="1" applyFill="1" applyBorder="1" applyAlignment="1">
      <alignment horizontal="center" vertical="center" readingOrder="2"/>
    </xf>
    <xf numFmtId="0" fontId="22" fillId="2" borderId="5" xfId="0" applyFont="1" applyFill="1" applyBorder="1" applyAlignment="1">
      <alignment horizontal="center" readingOrder="2"/>
    </xf>
    <xf numFmtId="0" fontId="29" fillId="2" borderId="0" xfId="0" applyFont="1" applyFill="1" applyAlignment="1">
      <alignment horizontal="right" vertical="center" indent="2" readingOrder="2"/>
    </xf>
    <xf numFmtId="0" fontId="29" fillId="2" borderId="7" xfId="0" applyFont="1" applyFill="1" applyBorder="1" applyAlignment="1">
      <alignment horizontal="right" vertical="center" indent="2" readingOrder="2"/>
    </xf>
    <xf numFmtId="164" fontId="0" fillId="2" borderId="0" xfId="0" applyNumberFormat="1" applyFill="1" applyAlignment="1">
      <alignment horizontal="left" vertical="center" readingOrder="2"/>
    </xf>
    <xf numFmtId="0" fontId="29" fillId="2" borderId="4" xfId="0" applyFont="1" applyFill="1" applyBorder="1" applyAlignment="1">
      <alignment horizontal="right" vertical="center" indent="2" readingOrder="2"/>
    </xf>
    <xf numFmtId="164" fontId="0" fillId="2" borderId="5" xfId="0" applyNumberFormat="1" applyFill="1" applyBorder="1" applyAlignment="1">
      <alignment horizontal="left" vertical="center" readingOrder="2"/>
    </xf>
    <xf numFmtId="0" fontId="29" fillId="2" borderId="5" xfId="0" applyFont="1" applyFill="1" applyBorder="1" applyAlignment="1">
      <alignment horizontal="right" vertical="center" wrapText="1" indent="2" readingOrder="2"/>
    </xf>
    <xf numFmtId="0" fontId="29" fillId="2" borderId="0" xfId="0" applyFont="1" applyFill="1" applyAlignment="1">
      <alignment horizontal="right" vertical="center" wrapText="1" indent="2" readingOrder="2"/>
    </xf>
    <xf numFmtId="0" fontId="0" fillId="2" borderId="0" xfId="0" applyFill="1" applyAlignment="1">
      <alignment horizontal="center" readingOrder="2"/>
    </xf>
    <xf numFmtId="0" fontId="16" fillId="2" borderId="1" xfId="3" applyFill="1" applyBorder="1" applyAlignment="1">
      <alignment horizontal="center" vertical="center" readingOrder="2"/>
    </xf>
    <xf numFmtId="0" fontId="23" fillId="2" borderId="1" xfId="1" applyFont="1" applyFill="1" applyBorder="1" applyAlignment="1">
      <alignment horizontal="right" vertical="center" indent="1" readingOrder="2"/>
    </xf>
    <xf numFmtId="0" fontId="23" fillId="0" borderId="0" xfId="1" applyFont="1" applyAlignment="1">
      <alignment horizontal="right" vertical="center" readingOrder="2"/>
    </xf>
    <xf numFmtId="0" fontId="16" fillId="0" borderId="0" xfId="3" applyAlignment="1">
      <alignment horizontal="center" readingOrder="2"/>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23" builtinId="53" customBuiltin="1"/>
    <cellStyle name="Followed Hyperlink" xfId="5" builtinId="9" customBuiltin="1"/>
    <cellStyle name="Good" xfId="13" builtinId="26" customBuiltin="1"/>
    <cellStyle name="Heading 1" xfId="2" builtinId="16" customBuiltin="1"/>
    <cellStyle name="Heading 2" xfId="4" builtinId="17" customBuiltin="1"/>
    <cellStyle name="Heading 3" xfId="11" builtinId="18" customBuiltin="1"/>
    <cellStyle name="Heading 4" xfId="12" builtinId="19" customBuiltin="1"/>
    <cellStyle name="Hyperlink" xfId="3" builtinId="8"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0" builtinId="5" customBuiltin="1"/>
    <cellStyle name="Title" xfId="1" builtinId="15" customBuiltin="1"/>
    <cellStyle name="Total" xfId="24" builtinId="25" customBuiltin="1"/>
    <cellStyle name="Warning Text" xfId="21" builtinId="11" customBuiltin="1"/>
  </cellStyles>
  <dxfs count="579">
    <dxf>
      <font>
        <name val="Cambria"/>
        <scheme val="major"/>
      </font>
    </dxf>
    <dxf>
      <font>
        <name val="Cambria"/>
        <scheme val="major"/>
      </font>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9" formatCode="&quot;$&quot;#,##0_);\(&quot;$&quot;#,##0\)"/>
    </dxf>
    <dxf>
      <alignment horizontal="right"/>
    </dxf>
    <dxf>
      <alignment horizontal="right"/>
    </dxf>
    <dxf>
      <alignment horizontal="right"/>
    </dxf>
    <dxf>
      <alignment readingOrder="2"/>
    </dxf>
    <dxf>
      <alignment horizontal="left"/>
    </dxf>
    <dxf>
      <alignment horizontal="right"/>
    </dxf>
    <dxf>
      <alignment readingOrder="2"/>
    </dxf>
    <dxf>
      <alignment horizontal="left"/>
    </dxf>
    <dxf>
      <alignment horizontal="right"/>
    </dxf>
    <dxf>
      <alignment readingOrder="2"/>
    </dxf>
    <dxf>
      <alignment horizontal="left"/>
    </dxf>
    <dxf>
      <alignment horizontal="right"/>
    </dxf>
    <dxf>
      <alignment readingOrder="2"/>
    </dxf>
    <dxf>
      <alignment horizontal="left"/>
    </dxf>
    <dxf>
      <alignment horizontal="right"/>
    </dxf>
    <dxf>
      <alignment readingOrder="2"/>
    </dxf>
    <dxf>
      <alignment horizontal="left"/>
    </dxf>
    <dxf>
      <alignment horizontal="right"/>
    </dxf>
    <dxf>
      <alignment readingOrder="2"/>
    </dxf>
    <dxf>
      <alignment horizontal="left"/>
    </dxf>
    <dxf>
      <alignment horizontal="right"/>
    </dxf>
    <dxf>
      <alignment readingOrder="2"/>
    </dxf>
    <dxf>
      <alignment horizontal="left"/>
    </dxf>
    <dxf>
      <alignment horizontal="right"/>
    </dxf>
    <dxf>
      <alignment readingOrder="2"/>
    </dxf>
    <dxf>
      <alignment horizontal="left"/>
    </dxf>
    <dxf>
      <alignment horizontal="right"/>
    </dxf>
    <dxf>
      <alignment readingOrder="2"/>
    </dxf>
    <dxf>
      <alignment horizontal="left"/>
    </dxf>
    <dxf>
      <alignment horizontal="right"/>
    </dxf>
    <dxf>
      <alignment readingOrder="2"/>
    </dxf>
    <dxf>
      <alignment horizontal="left"/>
    </dxf>
    <dxf>
      <alignment horizontal="right"/>
    </dxf>
    <dxf>
      <alignment readingOrder="2"/>
    </dxf>
    <dxf>
      <alignment horizontal="left"/>
    </dxf>
    <dxf>
      <alignment horizontal="right"/>
    </dxf>
    <dxf>
      <alignment readingOrder="2"/>
    </dxf>
    <dxf>
      <alignment horizontal="left"/>
    </dxf>
    <dxf>
      <alignment horizontal="right"/>
    </dxf>
    <dxf>
      <alignment readingOrder="2"/>
    </dxf>
    <dxf>
      <alignment horizontal="right"/>
    </dxf>
    <dxf>
      <alignment horizontal="right"/>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font>
        <name val="Tahoma"/>
        <scheme val="none"/>
      </font>
    </dxf>
    <dxf>
      <numFmt numFmtId="167" formatCode="&quot;ر.س.‏&quot;\ #,##0_-"/>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alignment horizontal="left"/>
    </dxf>
    <dxf>
      <alignment horizontal="right"/>
    </dxf>
    <dxf>
      <alignment horizontal="right"/>
    </dxf>
    <dxf>
      <numFmt numFmtId="164" formatCode="&quot;ر.س.‏&quot;\ #,##0_-;&quot;ر.س.‏&quot;\ #,##0\-"/>
    </dxf>
    <dxf>
      <alignment horizontal="right" readingOrder="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alignment horizontal="right"/>
    </dxf>
    <dxf>
      <alignment readingOrder="2"/>
    </dxf>
    <dxf>
      <alignment readingOrder="2"/>
    </dxf>
    <dxf>
      <alignment horizontal="left"/>
    </dxf>
    <dxf>
      <alignment readingOrder="2"/>
    </dxf>
    <dxf>
      <alignment horizontal="left"/>
    </dxf>
    <dxf>
      <alignment readingOrder="2"/>
    </dxf>
    <dxf>
      <alignment horizontal="left"/>
    </dxf>
    <dxf>
      <alignment horizontal="right"/>
    </dxf>
    <dxf>
      <alignment horizontal="right"/>
    </dxf>
    <dxf>
      <alignment horizontal="right"/>
    </dxf>
    <dxf>
      <alignment horizontal="right"/>
    </dxf>
    <dxf>
      <alignment horizontal="right"/>
    </dxf>
    <dxf>
      <alignment horizontal="right"/>
    </dxf>
    <dxf>
      <alignment readingOrder="2"/>
    </dxf>
    <dxf>
      <alignment horizontal="left"/>
    </dxf>
    <dxf>
      <alignment horizontal="right"/>
    </dxf>
    <dxf>
      <alignment horizontal="right"/>
    </dxf>
    <dxf>
      <alignment horizontal="right"/>
    </dxf>
    <dxf>
      <alignment horizontal="right"/>
    </dxf>
    <dxf>
      <alignment horizontal="right"/>
    </dxf>
    <dxf>
      <alignment horizontal="right"/>
    </dxf>
    <dxf>
      <alignment readingOrder="2"/>
    </dxf>
    <dxf>
      <alignment horizontal="left"/>
    </dxf>
    <dxf>
      <alignment horizontal="right"/>
    </dxf>
    <dxf>
      <alignment horizontal="right"/>
    </dxf>
    <dxf>
      <alignment horizontal="right"/>
    </dxf>
    <dxf>
      <alignment horizontal="right"/>
    </dxf>
    <dxf>
      <alignment horizontal="right"/>
    </dxf>
    <dxf>
      <alignment horizontal="right"/>
    </dxf>
    <dxf>
      <alignment readingOrder="2"/>
    </dxf>
    <dxf>
      <alignment horizontal="left"/>
    </dxf>
    <dxf>
      <alignment horizontal="right"/>
    </dxf>
    <dxf>
      <alignment horizontal="right"/>
    </dxf>
    <dxf>
      <alignment horizontal="right"/>
    </dxf>
    <dxf>
      <alignment horizontal="right"/>
    </dxf>
    <dxf>
      <alignment horizontal="right"/>
    </dxf>
    <dxf>
      <alignment horizontal="right"/>
    </dxf>
    <dxf>
      <alignment readingOrder="2"/>
    </dxf>
    <dxf>
      <alignment horizontal="left"/>
    </dxf>
    <dxf>
      <alignment horizontal="right"/>
    </dxf>
    <dxf>
      <alignment horizontal="right"/>
    </dxf>
    <dxf>
      <alignment horizontal="right"/>
    </dxf>
    <dxf>
      <alignment horizontal="right"/>
    </dxf>
    <dxf>
      <alignment horizontal="right"/>
    </dxf>
    <dxf>
      <alignment horizontal="right"/>
    </dxf>
    <dxf>
      <alignment readingOrder="2"/>
    </dxf>
    <dxf>
      <alignment horizontal="left"/>
    </dxf>
    <dxf>
      <alignment horizontal="right"/>
    </dxf>
    <dxf>
      <alignment horizontal="right"/>
    </dxf>
    <dxf>
      <alignment horizontal="right"/>
    </dxf>
    <dxf>
      <alignment horizontal="right"/>
    </dxf>
    <dxf>
      <alignment horizontal="right"/>
    </dxf>
    <dxf>
      <alignment horizontal="right"/>
    </dxf>
    <dxf>
      <alignment readingOrder="2"/>
    </dxf>
    <dxf>
      <alignment horizontal="left"/>
    </dxf>
    <dxf>
      <alignment horizontal="right"/>
    </dxf>
    <dxf>
      <alignment horizontal="right"/>
    </dxf>
    <dxf>
      <alignment horizontal="right"/>
    </dxf>
    <dxf>
      <alignment horizontal="right"/>
    </dxf>
    <dxf>
      <alignment horizontal="right"/>
    </dxf>
    <dxf>
      <alignment horizontal="right"/>
    </dxf>
    <dxf>
      <alignment readingOrder="2"/>
    </dxf>
    <dxf>
      <alignment horizontal="left"/>
    </dxf>
    <dxf>
      <alignment horizontal="right"/>
    </dxf>
    <dxf>
      <alignment horizontal="right"/>
    </dxf>
    <dxf>
      <alignment horizontal="right"/>
    </dxf>
    <dxf>
      <alignment horizontal="right"/>
    </dxf>
    <dxf>
      <alignment horizontal="right"/>
    </dxf>
    <dxf>
      <alignment horizontal="right"/>
    </dxf>
    <dxf>
      <alignment readingOrder="2"/>
    </dxf>
    <dxf>
      <alignment horizontal="left"/>
    </dxf>
    <dxf>
      <alignment horizontal="right"/>
    </dxf>
    <dxf>
      <alignment horizontal="right"/>
    </dxf>
    <dxf>
      <alignment horizontal="right"/>
    </dxf>
    <dxf>
      <alignment horizontal="right"/>
    </dxf>
    <dxf>
      <alignment horizontal="right"/>
    </dxf>
    <dxf>
      <alignment horizontal="right"/>
    </dxf>
    <dxf>
      <alignment readingOrder="2"/>
    </dxf>
    <dxf>
      <alignment horizontal="left"/>
    </dxf>
    <dxf>
      <alignment horizontal="right"/>
    </dxf>
    <dxf>
      <alignment horizontal="right"/>
    </dxf>
    <dxf>
      <alignment horizontal="right"/>
    </dxf>
    <dxf>
      <alignment horizontal="right"/>
    </dxf>
    <dxf>
      <alignment horizontal="right"/>
    </dxf>
    <dxf>
      <alignment horizontal="right"/>
    </dxf>
    <dxf>
      <alignment readingOrder="2"/>
    </dxf>
    <dxf>
      <alignment horizontal="left"/>
    </dxf>
    <dxf>
      <alignment horizontal="right"/>
    </dxf>
    <dxf>
      <alignment horizontal="right"/>
    </dxf>
    <dxf>
      <alignment horizontal="right"/>
    </dxf>
    <dxf>
      <alignment horizontal="right"/>
    </dxf>
    <dxf>
      <alignment horizontal="right"/>
    </dxf>
    <dxf>
      <alignment horizontal="right"/>
    </dxf>
    <dxf>
      <alignment readingOrder="2"/>
    </dxf>
    <dxf>
      <alignment horizontal="left"/>
    </dxf>
    <dxf>
      <alignment horizontal="right"/>
    </dxf>
    <dxf>
      <alignment horizontal="right"/>
    </dxf>
    <dxf>
      <alignment horizontal="right"/>
    </dxf>
    <dxf>
      <alignment horizontal="right"/>
    </dxf>
    <dxf>
      <alignment horizontal="right"/>
    </dxf>
    <dxf>
      <alignment horizontal="right"/>
    </dxf>
    <dxf>
      <alignment readingOrder="2"/>
    </dxf>
    <dxf>
      <alignment horizontal="right"/>
    </dxf>
    <dxf>
      <alignment horizontal="right"/>
    </dxf>
    <dxf>
      <alignment horizontal="right"/>
    </dxf>
    <dxf>
      <alignment horizontal="right"/>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font>
        <name val="Tahoma"/>
        <scheme val="none"/>
      </font>
    </dxf>
    <dxf>
      <numFmt numFmtId="167" formatCode="&quot;ر.س.‏&quot;\ #,##0_-"/>
    </dxf>
    <dxf>
      <font>
        <name val="Tahoma"/>
        <scheme val="none"/>
      </font>
    </dxf>
    <dxf>
      <numFmt numFmtId="167" formatCode="&quot;ر.س.‏&quot;\ #,##0_-"/>
    </dxf>
    <dxf>
      <font>
        <name val="Tahoma"/>
        <scheme val="none"/>
      </font>
    </dxf>
    <dxf>
      <numFmt numFmtId="167" formatCode="&quot;ر.س.‏&quot;\ #,##0_-"/>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alignment horizontal="right"/>
    </dxf>
    <dxf>
      <numFmt numFmtId="164" formatCode="&quot;ر.س.‏&quot;\ #,##0_-;&quot;ر.س.‏&quot;\ #,##0\-"/>
    </dxf>
    <dxf>
      <numFmt numFmtId="164" formatCode="&quot;ر.س.‏&quot;\ #,##0_-;&quot;ر.س.‏&quot;\ #,##0\-"/>
    </dxf>
    <dxf>
      <numFmt numFmtId="164" formatCode="&quot;ر.س.‏&quot;\ #,##0_-;&quot;ر.س.‏&quot;\ #,##0\-"/>
    </dxf>
    <dxf>
      <alignment horizontal="left"/>
    </dxf>
    <dxf>
      <alignment horizontal="left"/>
    </dxf>
    <dxf>
      <alignment horizontal="left" vertical="bottom" textRotation="0" wrapText="0" indent="0" justifyLastLine="0" shrinkToFit="0" readingOrder="2"/>
    </dxf>
    <dxf>
      <font>
        <strike val="0"/>
        <outline val="0"/>
        <shadow val="0"/>
        <u val="none"/>
        <vertAlign val="baseline"/>
        <sz val="10"/>
        <name val="Tahoma"/>
        <family val="2"/>
        <scheme val="none"/>
      </font>
    </dxf>
    <dxf>
      <alignment horizontal="left" vertical="bottom" textRotation="0" wrapText="0" indent="0" justifyLastLine="0" shrinkToFit="0" readingOrder="2"/>
    </dxf>
    <dxf>
      <font>
        <strike val="0"/>
        <outline val="0"/>
        <shadow val="0"/>
        <u val="none"/>
        <vertAlign val="baseline"/>
        <sz val="10"/>
        <name val="Tahoma"/>
        <family val="2"/>
        <scheme val="none"/>
      </font>
    </dxf>
    <dxf>
      <font>
        <b val="0"/>
        <i val="0"/>
        <strike val="0"/>
        <outline val="0"/>
        <shadow val="0"/>
        <u val="none"/>
        <vertAlign val="baseline"/>
        <sz val="10"/>
        <color theme="1"/>
        <name val="Tahoma"/>
        <family val="2"/>
        <scheme val="none"/>
      </font>
      <alignment horizontal="right" vertical="bottom" textRotation="0" wrapText="0" indent="0" justifyLastLine="0" shrinkToFit="0" readingOrder="2"/>
    </dxf>
    <dxf>
      <numFmt numFmtId="164" formatCode="&quot;ر.س.‏&quot;\ #,##0_-;&quot;ر.س.‏&quot;\ #,##0\-"/>
    </dxf>
    <dxf>
      <alignment horizontal="right"/>
    </dxf>
    <dxf>
      <alignment horizontal="right"/>
    </dxf>
    <dxf>
      <alignment horizontal="lef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numFmt numFmtId="167" formatCode="&quot;ر.س.‏&quot;\ #,##0_-"/>
    </dxf>
    <dxf>
      <font>
        <name val="Tahoma"/>
        <scheme val="none"/>
      </font>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alignment horizontal="right"/>
    </dxf>
    <dxf>
      <alignment horizontal="right"/>
    </dxf>
    <dxf>
      <alignment readingOrder="2"/>
    </dxf>
    <dxf>
      <alignment horizontal="right"/>
    </dxf>
    <dxf>
      <alignment horizontal="left"/>
    </dxf>
    <dxf>
      <alignment readingOrder="2"/>
    </dxf>
    <dxf>
      <alignment horizontal="right"/>
    </dxf>
    <dxf>
      <alignment horizontal="left"/>
    </dxf>
    <dxf>
      <alignment readingOrder="2"/>
    </dxf>
    <dxf>
      <alignment horizontal="right"/>
    </dxf>
    <dxf>
      <alignment horizontal="left"/>
    </dxf>
    <dxf>
      <alignment readingOrder="2"/>
    </dxf>
    <dxf>
      <alignment horizontal="right"/>
    </dxf>
    <dxf>
      <alignment horizontal="left"/>
    </dxf>
    <dxf>
      <alignment readingOrder="2"/>
    </dxf>
    <dxf>
      <alignment horizontal="right"/>
    </dxf>
    <dxf>
      <alignment horizontal="left"/>
    </dxf>
    <dxf>
      <alignment readingOrder="2"/>
    </dxf>
    <dxf>
      <alignment horizontal="right"/>
    </dxf>
    <dxf>
      <alignment horizontal="left"/>
    </dxf>
    <dxf>
      <alignment readingOrder="2"/>
    </dxf>
    <dxf>
      <alignment horizontal="right"/>
    </dxf>
    <dxf>
      <alignment horizontal="left"/>
    </dxf>
    <dxf>
      <alignment readingOrder="2"/>
    </dxf>
    <dxf>
      <alignment horizontal="right"/>
    </dxf>
    <dxf>
      <alignment horizontal="left"/>
    </dxf>
    <dxf>
      <alignment readingOrder="2"/>
    </dxf>
    <dxf>
      <alignment horizontal="right"/>
    </dxf>
    <dxf>
      <alignment horizontal="left"/>
    </dxf>
    <dxf>
      <alignment readingOrder="2"/>
    </dxf>
    <dxf>
      <alignment horizontal="right"/>
    </dxf>
    <dxf>
      <alignment horizontal="left"/>
    </dxf>
    <dxf>
      <alignment readingOrder="2"/>
    </dxf>
    <dxf>
      <alignment horizontal="right"/>
    </dxf>
    <dxf>
      <alignment horizontal="left"/>
    </dxf>
    <dxf>
      <alignment readingOrder="2"/>
    </dxf>
    <dxf>
      <alignment horizontal="right"/>
    </dxf>
    <dxf>
      <alignment horizontal="left"/>
    </dxf>
    <dxf>
      <alignment readingOrder="2"/>
    </dxf>
    <dxf>
      <alignment horizontal="right"/>
    </dxf>
    <dxf>
      <alignment horizontal="right"/>
    </dxf>
    <dxf>
      <alignment horizontal="right"/>
    </dxf>
    <dxf>
      <numFmt numFmtId="9" formatCode="&quot;$&quot;#,##0_);\(&quot;$&quot;#,##0\)"/>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font>
        <name val="Cambria"/>
        <scheme val="major"/>
      </font>
    </dxf>
    <dxf>
      <font>
        <name val="Cambria"/>
        <scheme val="major"/>
      </font>
    </dxf>
    <dxf>
      <font>
        <b val="0"/>
        <i val="0"/>
        <strike val="0"/>
        <condense val="0"/>
        <extend val="0"/>
        <outline val="0"/>
        <shadow val="0"/>
        <u val="none"/>
        <vertAlign val="baseline"/>
        <sz val="10"/>
        <color theme="1"/>
        <name val="Tahoma"/>
        <family val="2"/>
        <scheme val="none"/>
      </font>
      <numFmt numFmtId="164" formatCode="&quot;ر.س.‏&quot;\ #,##0_-;&quot;ر.س.‏&quot;\ #,##0\-"/>
      <alignment horizontal="right" vertical="bottom" textRotation="0" wrapText="0" indent="0" justifyLastLine="0" shrinkToFit="0" readingOrder="2"/>
    </dxf>
    <dxf>
      <font>
        <strike val="0"/>
        <outline val="0"/>
        <shadow val="0"/>
        <vertAlign val="baseline"/>
        <name val="Tahoma"/>
        <family val="2"/>
        <scheme val="none"/>
      </font>
      <numFmt numFmtId="164" formatCode="&quot;ر.س.‏&quot;\ #,##0_-;&quot;ر.س.‏&quot;\ #,##0\-"/>
      <alignment horizontal="left" vertical="bottom" textRotation="0" wrapText="0" indent="0" justifyLastLine="0" shrinkToFit="0" readingOrder="2"/>
    </dxf>
    <dxf>
      <font>
        <b val="0"/>
        <i val="0"/>
        <strike val="0"/>
        <condense val="0"/>
        <extend val="0"/>
        <outline val="0"/>
        <shadow val="0"/>
        <u val="none"/>
        <vertAlign val="baseline"/>
        <sz val="10"/>
        <color theme="1"/>
        <name val="Tahoma"/>
        <family val="2"/>
        <scheme val="none"/>
      </font>
      <numFmt numFmtId="167" formatCode="&quot;ر.س.‏&quot;\ #,##0_-"/>
      <alignment horizontal="right" vertical="bottom" textRotation="0" wrapText="0" indent="0" justifyLastLine="0" shrinkToFit="0" readingOrder="2"/>
    </dxf>
    <dxf>
      <font>
        <strike val="0"/>
        <outline val="0"/>
        <shadow val="0"/>
        <vertAlign val="baseline"/>
        <name val="Tahoma"/>
        <family val="2"/>
        <scheme val="none"/>
      </font>
      <numFmt numFmtId="164" formatCode="&quot;ر.س.‏&quot;\ #,##0_-;&quot;ر.س.‏&quot;\ #,##0\-"/>
      <alignment horizontal="left" vertical="bottom" textRotation="0" wrapText="0" indent="1" justifyLastLine="0" shrinkToFit="0" readingOrder="2"/>
    </dxf>
    <dxf>
      <font>
        <b val="0"/>
        <i val="0"/>
        <strike val="0"/>
        <condense val="0"/>
        <extend val="0"/>
        <outline val="0"/>
        <shadow val="0"/>
        <u val="none"/>
        <vertAlign val="baseline"/>
        <sz val="10"/>
        <color theme="1"/>
        <name val="Tahoma"/>
        <family val="2"/>
        <scheme val="none"/>
      </font>
      <numFmt numFmtId="167" formatCode="&quot;ر.س.‏&quot;\ #,##0_-"/>
      <alignment horizontal="right" vertical="bottom" textRotation="0" wrapText="0" indent="0" justifyLastLine="0" shrinkToFit="0" readingOrder="2"/>
    </dxf>
    <dxf>
      <font>
        <strike val="0"/>
        <outline val="0"/>
        <shadow val="0"/>
        <vertAlign val="baseline"/>
        <name val="Tahoma"/>
        <family val="2"/>
        <scheme val="none"/>
      </font>
      <numFmt numFmtId="164" formatCode="&quot;ر.س.‏&quot;\ #,##0_-;&quot;ر.س.‏&quot;\ #,##0\-"/>
      <alignment horizontal="left" vertical="bottom" textRotation="0" wrapText="0" indent="0" justifyLastLine="0" shrinkToFit="0" readingOrder="2"/>
    </dxf>
    <dxf>
      <font>
        <b val="0"/>
        <i val="0"/>
        <strike val="0"/>
        <condense val="0"/>
        <extend val="0"/>
        <outline val="0"/>
        <shadow val="0"/>
        <u val="none"/>
        <vertAlign val="baseline"/>
        <sz val="10"/>
        <color theme="1"/>
        <name val="Tahoma"/>
        <family val="2"/>
        <scheme val="none"/>
      </font>
      <numFmt numFmtId="167" formatCode="&quot;ر.س.‏&quot;\ #,##0_-"/>
      <alignment horizontal="right" vertical="bottom" textRotation="0" wrapText="0" indent="0" justifyLastLine="0" shrinkToFit="0" readingOrder="2"/>
    </dxf>
    <dxf>
      <font>
        <strike val="0"/>
        <outline val="0"/>
        <shadow val="0"/>
        <vertAlign val="baseline"/>
        <name val="Tahoma"/>
        <family val="2"/>
        <scheme val="none"/>
      </font>
      <numFmt numFmtId="164" formatCode="&quot;ر.س.‏&quot;\ #,##0_-;&quot;ر.س.‏&quot;\ #,##0\-"/>
      <alignment horizontal="left" vertical="bottom" textRotation="0" wrapText="0" indent="0" justifyLastLine="0" shrinkToFit="0" readingOrder="2"/>
    </dxf>
    <dxf>
      <font>
        <b val="0"/>
        <i val="0"/>
        <strike val="0"/>
        <condense val="0"/>
        <extend val="0"/>
        <outline val="0"/>
        <shadow val="0"/>
        <u val="none"/>
        <vertAlign val="baseline"/>
        <sz val="10"/>
        <color theme="1"/>
        <name val="Tahoma"/>
        <family val="2"/>
        <scheme val="none"/>
      </font>
      <alignment horizontal="right" vertical="bottom" textRotation="0" wrapText="0" indent="0" justifyLastLine="0" shrinkToFit="0" readingOrder="2"/>
    </dxf>
    <dxf>
      <font>
        <strike val="0"/>
        <outline val="0"/>
        <shadow val="0"/>
        <vertAlign val="baseline"/>
        <name val="Tahoma"/>
        <family val="2"/>
        <scheme val="none"/>
      </font>
    </dxf>
    <dxf>
      <font>
        <b val="0"/>
        <i val="0"/>
        <strike val="0"/>
        <condense val="0"/>
        <extend val="0"/>
        <outline val="0"/>
        <shadow val="0"/>
        <u val="none"/>
        <vertAlign val="baseline"/>
        <sz val="10"/>
        <color theme="1"/>
        <name val="Tahoma"/>
        <family val="2"/>
        <scheme val="none"/>
      </font>
      <alignment horizontal="right" vertical="bottom" textRotation="0" wrapText="0" indent="0" justifyLastLine="0" shrinkToFit="0" readingOrder="2"/>
    </dxf>
    <dxf>
      <font>
        <strike val="0"/>
        <outline val="0"/>
        <shadow val="0"/>
        <vertAlign val="baseline"/>
        <name val="Tahoma"/>
        <family val="2"/>
        <scheme val="none"/>
      </font>
    </dxf>
    <dxf>
      <border>
        <top style="double">
          <color theme="4" tint="-0.499984740745262"/>
        </top>
      </border>
    </dxf>
    <dxf>
      <font>
        <b val="0"/>
        <i val="0"/>
        <strike val="0"/>
        <outline val="0"/>
        <shadow val="0"/>
        <u val="none"/>
        <vertAlign val="baseline"/>
        <sz val="10"/>
        <color theme="1"/>
        <name val="Tahoma"/>
        <family val="2"/>
        <scheme val="none"/>
      </font>
    </dxf>
    <dxf>
      <font>
        <strike val="0"/>
        <outline val="0"/>
        <shadow val="0"/>
        <vertAlign val="baseline"/>
        <name val="Tahoma"/>
        <family val="2"/>
        <scheme val="none"/>
      </font>
    </dxf>
    <dxf>
      <font>
        <strike val="0"/>
        <outline val="0"/>
        <shadow val="0"/>
        <u val="none"/>
        <vertAlign val="baseline"/>
        <sz val="10"/>
        <color theme="1"/>
        <name val="Tahoma"/>
        <family val="2"/>
        <scheme val="none"/>
      </font>
    </dxf>
    <dxf>
      <font>
        <color rgb="FFFF0000"/>
      </font>
    </dxf>
    <dxf>
      <alignment horizontal="left"/>
    </dxf>
    <dxf>
      <alignment horizontal="left"/>
    </dxf>
    <dxf>
      <numFmt numFmtId="164" formatCode="&quot;ر.س.‏&quot;\ #,##0_-;&quot;ر.س.‏&quot;\ #,##0\-"/>
    </dxf>
    <dxf>
      <numFmt numFmtId="164" formatCode="&quot;ر.س.‏&quot;\ #,##0_-;&quot;ر.س.‏&quot;\ #,##0\-"/>
    </dxf>
    <dxf>
      <numFmt numFmtId="164" formatCode="&quot;ر.س.‏&quot;\ #,##0_-;&quot;ر.س.‏&quot;\ #,##0\-"/>
    </dxf>
    <dxf>
      <alignment horizontal="righ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numFmt numFmtId="167" formatCode="&quot;ر.س.‏&quot;\ #,##0_-"/>
    </dxf>
    <dxf>
      <font>
        <name val="Tahoma"/>
        <scheme val="none"/>
      </font>
    </dxf>
    <dxf>
      <numFmt numFmtId="167" formatCode="&quot;ر.س.‏&quot;\ #,##0_-"/>
    </dxf>
    <dxf>
      <font>
        <name val="Tahoma"/>
        <scheme val="none"/>
      </font>
    </dxf>
    <dxf>
      <numFmt numFmtId="167" formatCode="&quot;ر.س.‏&quot;\ #,##0_-"/>
    </dxf>
    <dxf>
      <font>
        <name val="Tahoma"/>
        <scheme val="none"/>
      </font>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numFmt numFmtId="167" formatCode="&quot;ر.س.‏&quot;\ #,##0_-"/>
    </dxf>
    <dxf>
      <alignment horizontal="right"/>
    </dxf>
    <dxf>
      <alignment horizontal="right"/>
    </dxf>
    <dxf>
      <alignment horizontal="right"/>
    </dxf>
    <dxf>
      <alignment horizontal="right"/>
    </dxf>
    <dxf>
      <alignment readingOrder="2"/>
    </dxf>
    <dxf>
      <alignment horizontal="right"/>
    </dxf>
    <dxf>
      <alignment horizontal="right"/>
    </dxf>
    <dxf>
      <alignment horizontal="right"/>
    </dxf>
    <dxf>
      <alignment horizontal="right"/>
    </dxf>
    <dxf>
      <alignment horizontal="right"/>
    </dxf>
    <dxf>
      <alignment horizontal="right"/>
    </dxf>
    <dxf>
      <alignment horizontal="left"/>
    </dxf>
    <dxf>
      <alignment readingOrder="2"/>
    </dxf>
    <dxf>
      <alignment horizontal="right"/>
    </dxf>
    <dxf>
      <alignment horizontal="right"/>
    </dxf>
    <dxf>
      <alignment horizontal="right"/>
    </dxf>
    <dxf>
      <alignment horizontal="right"/>
    </dxf>
    <dxf>
      <alignment horizontal="right"/>
    </dxf>
    <dxf>
      <alignment horizontal="right"/>
    </dxf>
    <dxf>
      <alignment horizontal="left"/>
    </dxf>
    <dxf>
      <alignment readingOrder="2"/>
    </dxf>
    <dxf>
      <alignment horizontal="right"/>
    </dxf>
    <dxf>
      <alignment horizontal="right"/>
    </dxf>
    <dxf>
      <alignment horizontal="right"/>
    </dxf>
    <dxf>
      <alignment horizontal="right"/>
    </dxf>
    <dxf>
      <alignment horizontal="right"/>
    </dxf>
    <dxf>
      <alignment horizontal="right"/>
    </dxf>
    <dxf>
      <alignment horizontal="left"/>
    </dxf>
    <dxf>
      <alignment readingOrder="2"/>
    </dxf>
    <dxf>
      <alignment horizontal="right"/>
    </dxf>
    <dxf>
      <alignment horizontal="right"/>
    </dxf>
    <dxf>
      <alignment horizontal="right"/>
    </dxf>
    <dxf>
      <alignment horizontal="right"/>
    </dxf>
    <dxf>
      <alignment horizontal="right"/>
    </dxf>
    <dxf>
      <alignment horizontal="right"/>
    </dxf>
    <dxf>
      <alignment horizontal="left"/>
    </dxf>
    <dxf>
      <alignment readingOrder="2"/>
    </dxf>
    <dxf>
      <alignment horizontal="right"/>
    </dxf>
    <dxf>
      <alignment horizontal="right"/>
    </dxf>
    <dxf>
      <alignment horizontal="right"/>
    </dxf>
    <dxf>
      <alignment horizontal="right"/>
    </dxf>
    <dxf>
      <alignment horizontal="right"/>
    </dxf>
    <dxf>
      <alignment horizontal="right"/>
    </dxf>
    <dxf>
      <alignment horizontal="left"/>
    </dxf>
    <dxf>
      <alignment readingOrder="2"/>
    </dxf>
    <dxf>
      <alignment horizontal="right"/>
    </dxf>
    <dxf>
      <alignment horizontal="right"/>
    </dxf>
    <dxf>
      <alignment horizontal="right"/>
    </dxf>
    <dxf>
      <alignment horizontal="right"/>
    </dxf>
    <dxf>
      <alignment horizontal="right"/>
    </dxf>
    <dxf>
      <alignment horizontal="right"/>
    </dxf>
    <dxf>
      <alignment horizontal="left"/>
    </dxf>
    <dxf>
      <alignment readingOrder="2"/>
    </dxf>
    <dxf>
      <alignment horizontal="right"/>
    </dxf>
    <dxf>
      <alignment horizontal="right"/>
    </dxf>
    <dxf>
      <alignment horizontal="right"/>
    </dxf>
    <dxf>
      <alignment horizontal="right"/>
    </dxf>
    <dxf>
      <alignment horizontal="right"/>
    </dxf>
    <dxf>
      <alignment horizontal="right"/>
    </dxf>
    <dxf>
      <alignment horizontal="left"/>
    </dxf>
    <dxf>
      <alignment readingOrder="2"/>
    </dxf>
    <dxf>
      <alignment horizontal="right"/>
    </dxf>
    <dxf>
      <alignment horizontal="right"/>
    </dxf>
    <dxf>
      <alignment horizontal="right"/>
    </dxf>
    <dxf>
      <alignment horizontal="right"/>
    </dxf>
    <dxf>
      <alignment horizontal="right"/>
    </dxf>
    <dxf>
      <alignment horizontal="right"/>
    </dxf>
    <dxf>
      <alignment horizontal="left"/>
    </dxf>
    <dxf>
      <alignment readingOrder="2"/>
    </dxf>
    <dxf>
      <alignment horizontal="right"/>
    </dxf>
    <dxf>
      <alignment horizontal="right"/>
    </dxf>
    <dxf>
      <alignment horizontal="right"/>
    </dxf>
    <dxf>
      <alignment horizontal="right"/>
    </dxf>
    <dxf>
      <alignment horizontal="right"/>
    </dxf>
    <dxf>
      <alignment horizontal="right"/>
    </dxf>
    <dxf>
      <alignment horizontal="left"/>
    </dxf>
    <dxf>
      <alignment readingOrder="2"/>
    </dxf>
    <dxf>
      <alignment horizontal="right"/>
    </dxf>
    <dxf>
      <alignment horizontal="right"/>
    </dxf>
    <dxf>
      <alignment horizontal="right"/>
    </dxf>
    <dxf>
      <alignment horizontal="right"/>
    </dxf>
    <dxf>
      <alignment horizontal="right"/>
    </dxf>
    <dxf>
      <alignment horizontal="right"/>
    </dxf>
    <dxf>
      <alignment horizontal="left"/>
    </dxf>
    <dxf>
      <alignment readingOrder="2"/>
    </dxf>
    <dxf>
      <alignment horizontal="right"/>
    </dxf>
    <dxf>
      <alignment horizontal="right"/>
    </dxf>
    <dxf>
      <alignment horizontal="right"/>
    </dxf>
    <dxf>
      <alignment horizontal="right"/>
    </dxf>
    <dxf>
      <alignment horizontal="right"/>
    </dxf>
    <dxf>
      <alignment horizontal="right"/>
    </dxf>
    <dxf>
      <alignment horizontal="left"/>
    </dxf>
    <dxf>
      <alignment readingOrder="2"/>
    </dxf>
    <dxf>
      <alignment horizontal="right"/>
    </dxf>
    <dxf>
      <alignment horizontal="right"/>
    </dxf>
    <dxf>
      <alignment horizontal="right"/>
    </dxf>
    <dxf>
      <alignment horizontal="right"/>
    </dxf>
    <dxf>
      <alignment horizontal="right"/>
    </dxf>
    <dxf>
      <alignment horizontal="right"/>
    </dxf>
    <dxf>
      <alignment horizontal="left"/>
    </dxf>
    <dxf>
      <alignment readingOrder="2"/>
    </dxf>
    <dxf>
      <alignment horizontal="left"/>
    </dxf>
    <dxf>
      <alignment readingOrder="2"/>
    </dxf>
    <dxf>
      <alignment horizontal="left"/>
    </dxf>
    <dxf>
      <alignment readingOrder="2"/>
    </dxf>
    <dxf>
      <alignment readingOrder="2"/>
    </dxf>
    <dxf>
      <alignment horizontal="right"/>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249977111117893"/>
      </font>
    </dxf>
    <dxf>
      <alignment horizontal="right" readingOrder="0"/>
    </dxf>
    <dxf>
      <fill>
        <patternFill>
          <bgColor theme="4" tint="0.79998168889431442"/>
        </patternFill>
      </fill>
    </dxf>
    <dxf>
      <font>
        <b/>
        <i val="0"/>
        <color theme="4" tint="-0.499984740745262"/>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Tahoma"/>
        <family val="2"/>
        <scheme val="none"/>
      </font>
      <border>
        <vertical/>
        <horizontal/>
      </border>
    </dxf>
    <dxf>
      <font>
        <color theme="1"/>
        <name val="Tahoma"/>
        <family val="2"/>
        <scheme val="none"/>
      </font>
      <border>
        <vertical/>
        <horizontal/>
      </border>
    </dxf>
  </dxfs>
  <tableStyles count="3" defaultTableStyle="TableStyleMedium2" defaultPivotStyle="Family Budget PivotTable">
    <tableStyle name="Family Budget" pivot="0" table="0" count="10" xr9:uid="{00000000-0011-0000-FFFF-FFFF00000000}">
      <tableStyleElement type="wholeTable" dxfId="578"/>
      <tableStyleElement type="headerRow" dxfId="577"/>
    </tableStyle>
    <tableStyle name="Family Budget PivotTable" table="0" count="5" xr9:uid="{00000000-0011-0000-FFFF-FFFF01000000}">
      <tableStyleElement type="wholeTable" dxfId="576"/>
      <tableStyleElement type="headerRow" dxfId="575"/>
      <tableStyleElement type="totalRow" dxfId="574"/>
      <tableStyleElement type="firstRowStripe" dxfId="573"/>
      <tableStyleElement type="pageFieldLabels" dxfId="572"/>
    </tableStyle>
    <tableStyle name="Family Budget Table Style" pivot="0" count="4" xr9:uid="{00000000-0011-0000-FFFF-FFFF02000000}">
      <tableStyleElement type="wholeTable" dxfId="571"/>
      <tableStyleElement type="headerRow" dxfId="570"/>
      <tableStyleElement type="totalRow" dxfId="569"/>
      <tableStyleElement type="firstRowStripe" dxfId="568"/>
    </tableStyle>
  </tableStyles>
  <extLst>
    <ext xmlns:x14="http://schemas.microsoft.com/office/spreadsheetml/2009/9/main" uri="{46F421CA-312F-682f-3DD2-61675219B42D}">
      <x14:dxfs count="8">
        <dxf>
          <font>
            <color theme="0" tint="-0.34998626667073579"/>
            <name val="Tahoma"/>
            <family val="2"/>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name val="Tahoma"/>
            <family val="2"/>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name val="Tahoma"/>
            <family val="2"/>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name val="Tahoma"/>
            <family val="2"/>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name val="Tahoma"/>
            <family val="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name val="Tahoma"/>
            <family val="2"/>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name val="Tahoma"/>
            <family val="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name val="Tahoma"/>
            <family val="2"/>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pivotSource>
    <c:name>[Office_29443245_TF16410230.xltx]البيانات الإضافية!ملخص_الموازنة</c:name>
    <c:fmtId val="3"/>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3"/>
        <c:spPr>
          <a:ln>
            <a:solidFill>
              <a:schemeClr val="bg1"/>
            </a:solidFill>
          </a:ln>
          <a:effectLst/>
        </c:spPr>
        <c:marker>
          <c:symbol val="none"/>
        </c:marker>
        <c:dLbl>
          <c:idx val="0"/>
          <c:spPr>
            <a:noFill/>
            <a:ln>
              <a:noFill/>
            </a:ln>
            <a:effectLst/>
          </c:spPr>
          <c:txPr>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'البيانات الإضافية'!$C$2</c:f>
              <c:strCache>
                <c:ptCount val="1"/>
                <c:pt idx="0">
                  <c:v>Total</c:v>
                </c:pt>
              </c:strCache>
            </c:strRef>
          </c:tx>
          <c:spPr>
            <a:ln>
              <a:solidFill>
                <a:schemeClr val="bg1"/>
              </a:solidFill>
            </a:ln>
            <a:effectLst/>
          </c:spPr>
          <c:dLbls>
            <c:spPr>
              <a:noFill/>
              <a:ln>
                <a:noFill/>
              </a:ln>
              <a:effectLst/>
            </c:spPr>
            <c:txPr>
              <a:bodyPr/>
              <a:lstStyle/>
              <a:p>
                <a:pPr>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'البيانات الإضافية'!$B$3:$B$15</c:f>
              <c:strCache>
                <c:ptCount val="12"/>
                <c:pt idx="0">
                  <c:v>الأطفال</c:v>
                </c:pt>
                <c:pt idx="1">
                  <c:v>الترفيه</c:v>
                </c:pt>
                <c:pt idx="2">
                  <c:v>الطعام</c:v>
                </c:pt>
                <c:pt idx="3">
                  <c:v>هدايا وأعمال خيرية</c:v>
                </c:pt>
                <c:pt idx="4">
                  <c:v>السكن</c:v>
                </c:pt>
                <c:pt idx="5">
                  <c:v>التأمين</c:v>
                </c:pt>
                <c:pt idx="6">
                  <c:v>القروض</c:v>
                </c:pt>
                <c:pt idx="7">
                  <c:v>الرعاية الشخصية</c:v>
                </c:pt>
                <c:pt idx="8">
                  <c:v>الحيوانات الأليفة</c:v>
                </c:pt>
                <c:pt idx="9">
                  <c:v>المدخرات أو الاستثمارات</c:v>
                </c:pt>
                <c:pt idx="10">
                  <c:v>الضرائب</c:v>
                </c:pt>
                <c:pt idx="11">
                  <c:v>وسائل النقل</c:v>
                </c:pt>
              </c:strCache>
            </c:strRef>
          </c:cat>
          <c:val>
            <c:numRef>
              <c:f>'البيانات الإضافية'!$C$3:$C$15</c:f>
              <c:numCache>
                <c:formatCode>"ر.س.‏"\ #,##0_-;"ر.س.‏"\ #,##0\-</c:formatCode>
                <c:ptCount val="12"/>
                <c:pt idx="0">
                  <c:v>140</c:v>
                </c:pt>
                <c:pt idx="1">
                  <c:v>358</c:v>
                </c:pt>
                <c:pt idx="2">
                  <c:v>1320</c:v>
                </c:pt>
                <c:pt idx="3">
                  <c:v>125</c:v>
                </c:pt>
                <c:pt idx="4">
                  <c:v>2702</c:v>
                </c:pt>
                <c:pt idx="5">
                  <c:v>900</c:v>
                </c:pt>
                <c:pt idx="6">
                  <c:v>200</c:v>
                </c:pt>
                <c:pt idx="7">
                  <c:v>140</c:v>
                </c:pt>
                <c:pt idx="8">
                  <c:v>100</c:v>
                </c:pt>
                <c:pt idx="9">
                  <c:v>200</c:v>
                </c:pt>
                <c:pt idx="10">
                  <c:v>300</c:v>
                </c:pt>
                <c:pt idx="11">
                  <c:v>1375</c:v>
                </c:pt>
              </c:numCache>
            </c:numRef>
          </c:val>
          <c:extLst>
            <c:ext xmlns:c16="http://schemas.microsoft.com/office/drawing/2014/chart" uri="{C3380CC4-5D6E-409C-BE32-E72D297353CC}">
              <c16:uniqueId val="{00000000-9F02-4CA8-A6D7-D0F381E20069}"/>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1575;&#1604;&#1605;&#1589;&#1575;&#1585;&#1610;&#1601; &#1575;&#1604;&#1588;&#1607;&#1585;&#1610;&#1577;'!A1"/></Relationships>
</file>

<file path=xl/drawings/_rels/drawing2.xml.rels><?xml version="1.0" encoding="UTF-8" standalone="yes"?>
<Relationships xmlns="http://schemas.openxmlformats.org/package/2006/relationships"><Relationship Id="rId1" Type="http://schemas.openxmlformats.org/officeDocument/2006/relationships/hyperlink" Target="#'&#1578;&#1602;&#1585;&#1610;&#1585; &#1575;&#1604;&#1605;&#1608;&#1575;&#1586;&#1606;&#1577; &#1575;&#1604;&#1588;&#1607;&#1585;&#1610;&#1577;'!A1"/></Relationships>
</file>

<file path=xl/drawings/drawing1.xml><?xml version="1.0" encoding="utf-8"?>
<xdr:wsDr xmlns:xdr="http://schemas.openxmlformats.org/drawingml/2006/spreadsheetDrawing" xmlns:a="http://schemas.openxmlformats.org/drawingml/2006/main">
  <xdr:twoCellAnchor editAs="oneCell">
    <xdr:from>
      <xdr:col>5</xdr:col>
      <xdr:colOff>798148</xdr:colOff>
      <xdr:row>0</xdr:row>
      <xdr:rowOff>162009</xdr:rowOff>
    </xdr:from>
    <xdr:to>
      <xdr:col>7</xdr:col>
      <xdr:colOff>356103</xdr:colOff>
      <xdr:row>0</xdr:row>
      <xdr:rowOff>436329</xdr:rowOff>
    </xdr:to>
    <xdr:sp macro="" textlink="">
      <xdr:nvSpPr>
        <xdr:cNvPr id="3" name="أدخل المصاريف" descr="زر الانتقال إلى ورقة عمل المصاريف الشهرية">
          <a:hlinkClick xmlns:r="http://schemas.openxmlformats.org/officeDocument/2006/relationships" r:id="rId1" tooltip="حدّد للانتقال إلى ورقة عمل المصاريف الشهرية"/>
          <a:extLst>
            <a:ext uri="{FF2B5EF4-FFF2-40B4-BE49-F238E27FC236}">
              <a16:creationId xmlns:a16="http://schemas.microsoft.com/office/drawing/2014/main" id="{00000000-0008-0000-0000-000003000000}"/>
            </a:ext>
          </a:extLst>
        </xdr:cNvPr>
        <xdr:cNvSpPr/>
      </xdr:nvSpPr>
      <xdr:spPr>
        <a:xfrm flipH="1">
          <a:off x="4598623" y="162009"/>
          <a:ext cx="1478830"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1" anchor="ctr"/>
        <a:lstStyle/>
        <a:p>
          <a:pPr marL="0" indent="0" algn="ctr" rtl="1"/>
          <a:r>
            <a:rPr lang="ar" sz="1100">
              <a:solidFill>
                <a:schemeClr val="tx2"/>
              </a:solidFill>
              <a:latin typeface="Tahoma" panose="020B0604030504040204" pitchFamily="34" charset="0"/>
              <a:ea typeface="+mn-ea"/>
              <a:cs typeface="Tahoma" panose="020B0604030504040204" pitchFamily="34" charset="0"/>
            </a:rPr>
            <a:t>المصاريف الشهرية</a:t>
          </a:r>
        </a:p>
      </xdr:txBody>
    </xdr:sp>
    <xdr:clientData fPrintsWithSheet="0"/>
  </xdr:twoCellAnchor>
  <xdr:twoCellAnchor editAs="oneCell">
    <xdr:from>
      <xdr:col>1</xdr:col>
      <xdr:colOff>419100</xdr:colOff>
      <xdr:row>18</xdr:row>
      <xdr:rowOff>180975</xdr:rowOff>
    </xdr:from>
    <xdr:to>
      <xdr:col>6</xdr:col>
      <xdr:colOff>595141</xdr:colOff>
      <xdr:row>36</xdr:row>
      <xdr:rowOff>73793</xdr:rowOff>
    </xdr:to>
    <xdr:graphicFrame macro="">
      <xdr:nvGraphicFramePr>
        <xdr:cNvPr id="121" name="نظرة عامة على الميزانية" descr="مخطط دائري يعرض النسبة المئوية للمصاريف حسب الفئة">
          <a:extLst>
            <a:ext uri="{FF2B5EF4-FFF2-40B4-BE49-F238E27FC236}">
              <a16:creationId xmlns:a16="http://schemas.microsoft.com/office/drawing/2014/main" id="{4628C326-F5E1-4E1B-9B6E-123D8986F5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95247</xdr:colOff>
      <xdr:row>0</xdr:row>
      <xdr:rowOff>10584</xdr:rowOff>
    </xdr:from>
    <xdr:to>
      <xdr:col>8</xdr:col>
      <xdr:colOff>116414</xdr:colOff>
      <xdr:row>35</xdr:row>
      <xdr:rowOff>33867</xdr:rowOff>
    </xdr:to>
    <xdr:cxnSp macro="">
      <xdr:nvCxnSpPr>
        <xdr:cNvPr id="8" name="فاصل الصفحات" descr="فاصل الصفحات">
          <a:extLst>
            <a:ext uri="{FF2B5EF4-FFF2-40B4-BE49-F238E27FC236}">
              <a16:creationId xmlns:a16="http://schemas.microsoft.com/office/drawing/2014/main" id="{00000000-0008-0000-0000-000008000000}"/>
            </a:ext>
          </a:extLst>
        </xdr:cNvPr>
        <xdr:cNvCxnSpPr/>
      </xdr:nvCxnSpPr>
      <xdr:spPr>
        <a:xfrm flipH="1">
          <a:off x="6276972" y="10584"/>
          <a:ext cx="21167" cy="763058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editAs="oneCell">
    <xdr:from>
      <xdr:col>9</xdr:col>
      <xdr:colOff>0</xdr:colOff>
      <xdr:row>8</xdr:row>
      <xdr:rowOff>0</xdr:rowOff>
    </xdr:from>
    <xdr:to>
      <xdr:col>9</xdr:col>
      <xdr:colOff>742950</xdr:colOff>
      <xdr:row>31</xdr:row>
      <xdr:rowOff>47625</xdr:rowOff>
    </xdr:to>
    <xdr:grpSp>
      <xdr:nvGrpSpPr>
        <xdr:cNvPr id="123" name="نفل أحمر" descr="النفل بلون باهت">
          <a:extLst>
            <a:ext uri="{FF2B5EF4-FFF2-40B4-BE49-F238E27FC236}">
              <a16:creationId xmlns:a16="http://schemas.microsoft.com/office/drawing/2014/main" id="{A82254D4-CCB4-4AE5-AED7-3814D949333C}"/>
            </a:ext>
          </a:extLst>
        </xdr:cNvPr>
        <xdr:cNvGrpSpPr>
          <a:grpSpLocks noChangeAspect="1"/>
        </xdr:cNvGrpSpPr>
      </xdr:nvGrpSpPr>
      <xdr:grpSpPr bwMode="auto">
        <a:xfrm flipH="1">
          <a:off x="9983400150" y="2495550"/>
          <a:ext cx="742950" cy="4429125"/>
          <a:chOff x="665" y="286"/>
          <a:chExt cx="78" cy="465"/>
        </a:xfrm>
        <a:solidFill>
          <a:schemeClr val="accent1"/>
        </a:solidFill>
      </xdr:grpSpPr>
      <xdr:sp macro="" textlink="">
        <xdr:nvSpPr>
          <xdr:cNvPr id="124" name="شكل حر 50">
            <a:extLst>
              <a:ext uri="{FF2B5EF4-FFF2-40B4-BE49-F238E27FC236}">
                <a16:creationId xmlns:a16="http://schemas.microsoft.com/office/drawing/2014/main" id="{2A80D162-2674-4CE3-8EE7-CC8710BDA5FA}"/>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25" name="شكل حر 51">
            <a:extLst>
              <a:ext uri="{FF2B5EF4-FFF2-40B4-BE49-F238E27FC236}">
                <a16:creationId xmlns:a16="http://schemas.microsoft.com/office/drawing/2014/main" id="{E58C2519-1456-4BC5-8659-2F25FE17BC6E}"/>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26" name="الشكل الحر 52">
            <a:extLst>
              <a:ext uri="{FF2B5EF4-FFF2-40B4-BE49-F238E27FC236}">
                <a16:creationId xmlns:a16="http://schemas.microsoft.com/office/drawing/2014/main" id="{31D237EA-4493-4B6F-8E66-99E7059193A2}"/>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27" name="شكل حر 53">
            <a:extLst>
              <a:ext uri="{FF2B5EF4-FFF2-40B4-BE49-F238E27FC236}">
                <a16:creationId xmlns:a16="http://schemas.microsoft.com/office/drawing/2014/main" id="{FAC077F8-6877-4897-B79D-0C455B7AF008}"/>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28" name="شكل حر 54">
            <a:extLst>
              <a:ext uri="{FF2B5EF4-FFF2-40B4-BE49-F238E27FC236}">
                <a16:creationId xmlns:a16="http://schemas.microsoft.com/office/drawing/2014/main" id="{D32449A0-824C-42C0-BAB9-5A81E8727B68}"/>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29" name="شكل حر 55">
            <a:extLst>
              <a:ext uri="{FF2B5EF4-FFF2-40B4-BE49-F238E27FC236}">
                <a16:creationId xmlns:a16="http://schemas.microsoft.com/office/drawing/2014/main" id="{819CFCA9-D169-4DC2-81D8-FF68CB517D11}"/>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30" name="شكل حر 56">
            <a:extLst>
              <a:ext uri="{FF2B5EF4-FFF2-40B4-BE49-F238E27FC236}">
                <a16:creationId xmlns:a16="http://schemas.microsoft.com/office/drawing/2014/main" id="{D20391A6-33B7-4ECF-BCAC-DDF7FA2F5DD4}"/>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31" name="شكل حر 57">
            <a:extLst>
              <a:ext uri="{FF2B5EF4-FFF2-40B4-BE49-F238E27FC236}">
                <a16:creationId xmlns:a16="http://schemas.microsoft.com/office/drawing/2014/main" id="{D5042AC1-ABED-4900-A81E-28A1C1D69656}"/>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32" name="شكل حر 58">
            <a:extLst>
              <a:ext uri="{FF2B5EF4-FFF2-40B4-BE49-F238E27FC236}">
                <a16:creationId xmlns:a16="http://schemas.microsoft.com/office/drawing/2014/main" id="{7C9CB7C1-6032-4330-8AEF-A92FA824448C}"/>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33" name="شكل حر 59">
            <a:extLst>
              <a:ext uri="{FF2B5EF4-FFF2-40B4-BE49-F238E27FC236}">
                <a16:creationId xmlns:a16="http://schemas.microsoft.com/office/drawing/2014/main" id="{DDD310BC-8FC3-4DC1-BC82-5FB69EFF6154}"/>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34" name="شكل حر 60">
            <a:extLst>
              <a:ext uri="{FF2B5EF4-FFF2-40B4-BE49-F238E27FC236}">
                <a16:creationId xmlns:a16="http://schemas.microsoft.com/office/drawing/2014/main" id="{88FFAA25-0D6A-47D2-9FC4-ACE1FC40FF57}"/>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35" name="شكل حر 61">
            <a:extLst>
              <a:ext uri="{FF2B5EF4-FFF2-40B4-BE49-F238E27FC236}">
                <a16:creationId xmlns:a16="http://schemas.microsoft.com/office/drawing/2014/main" id="{2F65B41B-DB51-45F1-837A-21334B15418D}"/>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36" name="شكل حر 62">
            <a:extLst>
              <a:ext uri="{FF2B5EF4-FFF2-40B4-BE49-F238E27FC236}">
                <a16:creationId xmlns:a16="http://schemas.microsoft.com/office/drawing/2014/main" id="{89A4470A-DF45-4427-BA63-9C12C42EC756}"/>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37" name="شكل حر 63">
            <a:extLst>
              <a:ext uri="{FF2B5EF4-FFF2-40B4-BE49-F238E27FC236}">
                <a16:creationId xmlns:a16="http://schemas.microsoft.com/office/drawing/2014/main" id="{41519EC4-2CBE-4791-A76E-3EEF525DFB3B}"/>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38" name="شكل حر 64">
            <a:extLst>
              <a:ext uri="{FF2B5EF4-FFF2-40B4-BE49-F238E27FC236}">
                <a16:creationId xmlns:a16="http://schemas.microsoft.com/office/drawing/2014/main" id="{3D2569E4-53F3-484E-B6FB-BB3ED3153637}"/>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39" name="شكل حر 65">
            <a:extLst>
              <a:ext uri="{FF2B5EF4-FFF2-40B4-BE49-F238E27FC236}">
                <a16:creationId xmlns:a16="http://schemas.microsoft.com/office/drawing/2014/main" id="{0CE19EF8-EF46-41BE-9129-55D4F683328A}"/>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40" name="شكل حر 66">
            <a:extLst>
              <a:ext uri="{FF2B5EF4-FFF2-40B4-BE49-F238E27FC236}">
                <a16:creationId xmlns:a16="http://schemas.microsoft.com/office/drawing/2014/main" id="{2F827E0B-8FC7-4B93-A2DC-66D432E2A774}"/>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41" name="شكل حر 67">
            <a:extLst>
              <a:ext uri="{FF2B5EF4-FFF2-40B4-BE49-F238E27FC236}">
                <a16:creationId xmlns:a16="http://schemas.microsoft.com/office/drawing/2014/main" id="{B97620C6-1A92-4D1B-8FDE-DBC2F64363D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42" name="شكل حر 68">
            <a:extLst>
              <a:ext uri="{FF2B5EF4-FFF2-40B4-BE49-F238E27FC236}">
                <a16:creationId xmlns:a16="http://schemas.microsoft.com/office/drawing/2014/main" id="{88CBA4A1-0CF8-45C4-9992-BB168D5C9C58}"/>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43" name="شكل حر 69">
            <a:extLst>
              <a:ext uri="{FF2B5EF4-FFF2-40B4-BE49-F238E27FC236}">
                <a16:creationId xmlns:a16="http://schemas.microsoft.com/office/drawing/2014/main" id="{0A78422C-AEE3-4B47-B71D-5F89986F5459}"/>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44" name="شكل حر 70">
            <a:extLst>
              <a:ext uri="{FF2B5EF4-FFF2-40B4-BE49-F238E27FC236}">
                <a16:creationId xmlns:a16="http://schemas.microsoft.com/office/drawing/2014/main" id="{E0206E94-D4E8-45F8-AEC5-B53E082D2ED6}"/>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45" name="شكل حر 71">
            <a:extLst>
              <a:ext uri="{FF2B5EF4-FFF2-40B4-BE49-F238E27FC236}">
                <a16:creationId xmlns:a16="http://schemas.microsoft.com/office/drawing/2014/main" id="{1160A7C0-C54D-4B74-BF31-F6E7AC951655}"/>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46" name="شكل حر 72">
            <a:extLst>
              <a:ext uri="{FF2B5EF4-FFF2-40B4-BE49-F238E27FC236}">
                <a16:creationId xmlns:a16="http://schemas.microsoft.com/office/drawing/2014/main" id="{93FB0336-1DB9-4A76-8EB1-2624D993178D}"/>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47" name="شكل حر 73">
            <a:extLst>
              <a:ext uri="{FF2B5EF4-FFF2-40B4-BE49-F238E27FC236}">
                <a16:creationId xmlns:a16="http://schemas.microsoft.com/office/drawing/2014/main" id="{C729ADCD-7F82-4C0D-95FD-A1CE8862CE35}"/>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48" name="شكل حر 74">
            <a:extLst>
              <a:ext uri="{FF2B5EF4-FFF2-40B4-BE49-F238E27FC236}">
                <a16:creationId xmlns:a16="http://schemas.microsoft.com/office/drawing/2014/main" id="{D4F0231C-D432-44BE-B138-77111ED8F4FB}"/>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49" name="شكل حر 75">
            <a:extLst>
              <a:ext uri="{FF2B5EF4-FFF2-40B4-BE49-F238E27FC236}">
                <a16:creationId xmlns:a16="http://schemas.microsoft.com/office/drawing/2014/main" id="{DF8D8970-9253-47B1-B129-AA31D8B07462}"/>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50" name="شكل حر 76">
            <a:extLst>
              <a:ext uri="{FF2B5EF4-FFF2-40B4-BE49-F238E27FC236}">
                <a16:creationId xmlns:a16="http://schemas.microsoft.com/office/drawing/2014/main" id="{FA459C06-6AE8-4106-92A7-AEA9E36B0F58}"/>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51" name="شكل حر 77">
            <a:extLst>
              <a:ext uri="{FF2B5EF4-FFF2-40B4-BE49-F238E27FC236}">
                <a16:creationId xmlns:a16="http://schemas.microsoft.com/office/drawing/2014/main" id="{E26636F7-34AA-41A2-8E8F-9C92CB647712}"/>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52" name="شكل حر 78">
            <a:extLst>
              <a:ext uri="{FF2B5EF4-FFF2-40B4-BE49-F238E27FC236}">
                <a16:creationId xmlns:a16="http://schemas.microsoft.com/office/drawing/2014/main" id="{0B5809AB-965F-4419-8101-C65A9D1038AC}"/>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53" name="شكل حر 79">
            <a:extLst>
              <a:ext uri="{FF2B5EF4-FFF2-40B4-BE49-F238E27FC236}">
                <a16:creationId xmlns:a16="http://schemas.microsoft.com/office/drawing/2014/main" id="{7A30EC8A-59A2-46C6-B4D4-FDB13A7B7C5E}"/>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54" name="شكل حر 80">
            <a:extLst>
              <a:ext uri="{FF2B5EF4-FFF2-40B4-BE49-F238E27FC236}">
                <a16:creationId xmlns:a16="http://schemas.microsoft.com/office/drawing/2014/main" id="{873DD741-0784-4758-9E8E-1B8CBA022B98}"/>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55" name="شكل حر 81">
            <a:extLst>
              <a:ext uri="{FF2B5EF4-FFF2-40B4-BE49-F238E27FC236}">
                <a16:creationId xmlns:a16="http://schemas.microsoft.com/office/drawing/2014/main" id="{6AB7B109-47A6-4C30-A070-9A5E0F945AE1}"/>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56" name="شكل حر 82">
            <a:extLst>
              <a:ext uri="{FF2B5EF4-FFF2-40B4-BE49-F238E27FC236}">
                <a16:creationId xmlns:a16="http://schemas.microsoft.com/office/drawing/2014/main" id="{B40702DD-CDA3-4D09-B05D-7FF90A68C60A}"/>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57" name="شكل حر 83">
            <a:extLst>
              <a:ext uri="{FF2B5EF4-FFF2-40B4-BE49-F238E27FC236}">
                <a16:creationId xmlns:a16="http://schemas.microsoft.com/office/drawing/2014/main" id="{4E04200C-4E26-46AF-92A6-9CF88A0E10AD}"/>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58" name="شكل حر 84">
            <a:extLst>
              <a:ext uri="{FF2B5EF4-FFF2-40B4-BE49-F238E27FC236}">
                <a16:creationId xmlns:a16="http://schemas.microsoft.com/office/drawing/2014/main" id="{41176E87-F021-42E3-ACB1-27FE2C25CCE6}"/>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59" name="شكل حر 85">
            <a:extLst>
              <a:ext uri="{FF2B5EF4-FFF2-40B4-BE49-F238E27FC236}">
                <a16:creationId xmlns:a16="http://schemas.microsoft.com/office/drawing/2014/main" id="{91E4755E-A757-43B3-B486-267BDAE9697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60" name="شكل حر 86">
            <a:extLst>
              <a:ext uri="{FF2B5EF4-FFF2-40B4-BE49-F238E27FC236}">
                <a16:creationId xmlns:a16="http://schemas.microsoft.com/office/drawing/2014/main" id="{29C010CE-453D-485C-B967-2EBB708DED2F}"/>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61" name="شكل حر 87">
            <a:extLst>
              <a:ext uri="{FF2B5EF4-FFF2-40B4-BE49-F238E27FC236}">
                <a16:creationId xmlns:a16="http://schemas.microsoft.com/office/drawing/2014/main" id="{3A6001CE-9B6E-4506-A99F-BC850B9828F3}"/>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62" name="شكل حر 88">
            <a:extLst>
              <a:ext uri="{FF2B5EF4-FFF2-40B4-BE49-F238E27FC236}">
                <a16:creationId xmlns:a16="http://schemas.microsoft.com/office/drawing/2014/main" id="{DD007AB2-841E-40FF-A82F-9A9456CFA8FC}"/>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63" name="شكل حر 89">
            <a:extLst>
              <a:ext uri="{FF2B5EF4-FFF2-40B4-BE49-F238E27FC236}">
                <a16:creationId xmlns:a16="http://schemas.microsoft.com/office/drawing/2014/main" id="{946E40D2-E3BC-4930-931E-C6961EFF7C29}"/>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64" name="شكل حر 90">
            <a:extLst>
              <a:ext uri="{FF2B5EF4-FFF2-40B4-BE49-F238E27FC236}">
                <a16:creationId xmlns:a16="http://schemas.microsoft.com/office/drawing/2014/main" id="{2355A93E-0820-4E6B-AC05-14C2A48473A6}"/>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65" name="شكل حر 91">
            <a:extLst>
              <a:ext uri="{FF2B5EF4-FFF2-40B4-BE49-F238E27FC236}">
                <a16:creationId xmlns:a16="http://schemas.microsoft.com/office/drawing/2014/main" id="{789A4E6C-095F-4614-AA9B-2887A950E93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66" name="شكل حر 92">
            <a:extLst>
              <a:ext uri="{FF2B5EF4-FFF2-40B4-BE49-F238E27FC236}">
                <a16:creationId xmlns:a16="http://schemas.microsoft.com/office/drawing/2014/main" id="{39A37FA6-465A-43D0-9A10-325D5B63B755}"/>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67" name="شكل حر 93">
            <a:extLst>
              <a:ext uri="{FF2B5EF4-FFF2-40B4-BE49-F238E27FC236}">
                <a16:creationId xmlns:a16="http://schemas.microsoft.com/office/drawing/2014/main" id="{9E25555F-9CA4-49E3-97D3-85DFC88B3ECA}"/>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68" name="شكل حر 94">
            <a:extLst>
              <a:ext uri="{FF2B5EF4-FFF2-40B4-BE49-F238E27FC236}">
                <a16:creationId xmlns:a16="http://schemas.microsoft.com/office/drawing/2014/main" id="{A7082FF4-9BD5-416B-A08B-0D78EE66339F}"/>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69" name="شكل حر 95">
            <a:extLst>
              <a:ext uri="{FF2B5EF4-FFF2-40B4-BE49-F238E27FC236}">
                <a16:creationId xmlns:a16="http://schemas.microsoft.com/office/drawing/2014/main" id="{C66AC8F3-DE80-45FC-9A22-762F58BF4D4B}"/>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70" name="شكل حر 96">
            <a:extLst>
              <a:ext uri="{FF2B5EF4-FFF2-40B4-BE49-F238E27FC236}">
                <a16:creationId xmlns:a16="http://schemas.microsoft.com/office/drawing/2014/main" id="{E9537B2F-8C05-446B-8648-4175A6A7B97B}"/>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71" name="شكل حر 97">
            <a:extLst>
              <a:ext uri="{FF2B5EF4-FFF2-40B4-BE49-F238E27FC236}">
                <a16:creationId xmlns:a16="http://schemas.microsoft.com/office/drawing/2014/main" id="{5BFA4A89-44E1-4FBD-B415-A8B3C59A2DF3}"/>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72" name="شكل حر 98">
            <a:extLst>
              <a:ext uri="{FF2B5EF4-FFF2-40B4-BE49-F238E27FC236}">
                <a16:creationId xmlns:a16="http://schemas.microsoft.com/office/drawing/2014/main" id="{A401D478-73F4-43C6-8AE6-6D34C07A86A3}"/>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73" name="شكل حر 99">
            <a:extLst>
              <a:ext uri="{FF2B5EF4-FFF2-40B4-BE49-F238E27FC236}">
                <a16:creationId xmlns:a16="http://schemas.microsoft.com/office/drawing/2014/main" id="{70C723A9-4761-4E83-B864-397752C90A61}"/>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74" name="شكل حر 100">
            <a:extLst>
              <a:ext uri="{FF2B5EF4-FFF2-40B4-BE49-F238E27FC236}">
                <a16:creationId xmlns:a16="http://schemas.microsoft.com/office/drawing/2014/main" id="{E643F266-DCB2-4B35-A9DE-20E94D86A84F}"/>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75" name="شكل حر 101">
            <a:extLst>
              <a:ext uri="{FF2B5EF4-FFF2-40B4-BE49-F238E27FC236}">
                <a16:creationId xmlns:a16="http://schemas.microsoft.com/office/drawing/2014/main" id="{17F00837-3FB7-4AC5-A549-A59DBBD8830A}"/>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76" name="شكل حر 102">
            <a:extLst>
              <a:ext uri="{FF2B5EF4-FFF2-40B4-BE49-F238E27FC236}">
                <a16:creationId xmlns:a16="http://schemas.microsoft.com/office/drawing/2014/main" id="{A3543E12-96F7-4512-BCF8-C0D23D45024E}"/>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77" name="شكل حر 103">
            <a:extLst>
              <a:ext uri="{FF2B5EF4-FFF2-40B4-BE49-F238E27FC236}">
                <a16:creationId xmlns:a16="http://schemas.microsoft.com/office/drawing/2014/main" id="{1107AB29-35B7-4A88-BEE6-6A0269274787}"/>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78" name="شكل حر 104">
            <a:extLst>
              <a:ext uri="{FF2B5EF4-FFF2-40B4-BE49-F238E27FC236}">
                <a16:creationId xmlns:a16="http://schemas.microsoft.com/office/drawing/2014/main" id="{5DF74F30-F3C6-4C4D-91F4-91B703F6F0A5}"/>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79" name="شكل حر 105">
            <a:extLst>
              <a:ext uri="{FF2B5EF4-FFF2-40B4-BE49-F238E27FC236}">
                <a16:creationId xmlns:a16="http://schemas.microsoft.com/office/drawing/2014/main" id="{85982834-326A-4A39-BB39-110928EA6E26}"/>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80" name="شكل حر 106">
            <a:extLst>
              <a:ext uri="{FF2B5EF4-FFF2-40B4-BE49-F238E27FC236}">
                <a16:creationId xmlns:a16="http://schemas.microsoft.com/office/drawing/2014/main" id="{F42D62E4-B57A-4E1A-9B7B-49948803E178}"/>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81" name="شكل حر 107">
            <a:extLst>
              <a:ext uri="{FF2B5EF4-FFF2-40B4-BE49-F238E27FC236}">
                <a16:creationId xmlns:a16="http://schemas.microsoft.com/office/drawing/2014/main" id="{9807C9C0-2AE4-4F5E-A4E5-6AD202BA5103}"/>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82" name="شكل حر 108">
            <a:extLst>
              <a:ext uri="{FF2B5EF4-FFF2-40B4-BE49-F238E27FC236}">
                <a16:creationId xmlns:a16="http://schemas.microsoft.com/office/drawing/2014/main" id="{F4B3330C-C735-4D71-93BC-C8D235E4CBCB}"/>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83" name="شكل حر 109">
            <a:extLst>
              <a:ext uri="{FF2B5EF4-FFF2-40B4-BE49-F238E27FC236}">
                <a16:creationId xmlns:a16="http://schemas.microsoft.com/office/drawing/2014/main" id="{61A69D28-9A21-4430-A35B-89F5A04AA4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84" name="شكل حر 110">
            <a:extLst>
              <a:ext uri="{FF2B5EF4-FFF2-40B4-BE49-F238E27FC236}">
                <a16:creationId xmlns:a16="http://schemas.microsoft.com/office/drawing/2014/main" id="{8ABFCB43-1CB2-44D6-AC2F-0C6BD91E78D7}"/>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85" name="شكل حر 111">
            <a:extLst>
              <a:ext uri="{FF2B5EF4-FFF2-40B4-BE49-F238E27FC236}">
                <a16:creationId xmlns:a16="http://schemas.microsoft.com/office/drawing/2014/main" id="{78B52AF6-2588-4701-993A-D815BA4A70E7}"/>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86" name="شكل حر 112">
            <a:extLst>
              <a:ext uri="{FF2B5EF4-FFF2-40B4-BE49-F238E27FC236}">
                <a16:creationId xmlns:a16="http://schemas.microsoft.com/office/drawing/2014/main" id="{8C856BCE-93E1-4C90-B74A-C425240CCBED}"/>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87" name="شكل حر 113">
            <a:extLst>
              <a:ext uri="{FF2B5EF4-FFF2-40B4-BE49-F238E27FC236}">
                <a16:creationId xmlns:a16="http://schemas.microsoft.com/office/drawing/2014/main" id="{3EBD4C0C-1630-4939-B28A-1589922052AB}"/>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88" name="شكل حر 114">
            <a:extLst>
              <a:ext uri="{FF2B5EF4-FFF2-40B4-BE49-F238E27FC236}">
                <a16:creationId xmlns:a16="http://schemas.microsoft.com/office/drawing/2014/main" id="{1F3E28B2-F964-4661-9EFA-A14B8A425E3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89" name="شكل حر 115">
            <a:extLst>
              <a:ext uri="{FF2B5EF4-FFF2-40B4-BE49-F238E27FC236}">
                <a16:creationId xmlns:a16="http://schemas.microsoft.com/office/drawing/2014/main" id="{35158562-6F68-486F-A860-658747CAC69F}"/>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90" name="شكل حر 116">
            <a:extLst>
              <a:ext uri="{FF2B5EF4-FFF2-40B4-BE49-F238E27FC236}">
                <a16:creationId xmlns:a16="http://schemas.microsoft.com/office/drawing/2014/main" id="{C861C99C-2E35-457C-981A-AFC3F77B5214}"/>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91" name="شكل حر 117">
            <a:extLst>
              <a:ext uri="{FF2B5EF4-FFF2-40B4-BE49-F238E27FC236}">
                <a16:creationId xmlns:a16="http://schemas.microsoft.com/office/drawing/2014/main" id="{DD5F2D9C-F1DB-44D4-9CBE-306523F5922E}"/>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92" name="شكل حر 118">
            <a:extLst>
              <a:ext uri="{FF2B5EF4-FFF2-40B4-BE49-F238E27FC236}">
                <a16:creationId xmlns:a16="http://schemas.microsoft.com/office/drawing/2014/main" id="{ABE7C267-CFE7-4515-9F4A-0C3F4E8E6C2F}"/>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93" name="شكل حر 119">
            <a:extLst>
              <a:ext uri="{FF2B5EF4-FFF2-40B4-BE49-F238E27FC236}">
                <a16:creationId xmlns:a16="http://schemas.microsoft.com/office/drawing/2014/main" id="{86E05C12-58AD-468D-8990-1C6EA833F286}"/>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94" name="شكل حر 120">
            <a:extLst>
              <a:ext uri="{FF2B5EF4-FFF2-40B4-BE49-F238E27FC236}">
                <a16:creationId xmlns:a16="http://schemas.microsoft.com/office/drawing/2014/main" id="{2E8FCB5C-A222-43D1-BB12-6E24F8DF48D3}"/>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95" name="شكل حر 121">
            <a:extLst>
              <a:ext uri="{FF2B5EF4-FFF2-40B4-BE49-F238E27FC236}">
                <a16:creationId xmlns:a16="http://schemas.microsoft.com/office/drawing/2014/main" id="{89C8E9D7-E216-4031-B96F-CA0CFB7324A6}"/>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11</xdr:col>
      <xdr:colOff>990600</xdr:colOff>
      <xdr:row>0</xdr:row>
      <xdr:rowOff>0</xdr:rowOff>
    </xdr:from>
    <xdr:to>
      <xdr:col>13</xdr:col>
      <xdr:colOff>1390634</xdr:colOff>
      <xdr:row>0</xdr:row>
      <xdr:rowOff>447675</xdr:rowOff>
    </xdr:to>
    <xdr:grpSp>
      <xdr:nvGrpSpPr>
        <xdr:cNvPr id="196" name="قمح" descr="سنبلة قمح واحدة خضراء اللون">
          <a:extLst>
            <a:ext uri="{FF2B5EF4-FFF2-40B4-BE49-F238E27FC236}">
              <a16:creationId xmlns:a16="http://schemas.microsoft.com/office/drawing/2014/main" id="{0139F941-1DCA-42D3-8DFA-D3C24F83BF1A}"/>
            </a:ext>
          </a:extLst>
        </xdr:cNvPr>
        <xdr:cNvGrpSpPr>
          <a:grpSpLocks noChangeAspect="1"/>
        </xdr:cNvGrpSpPr>
      </xdr:nvGrpSpPr>
      <xdr:grpSpPr bwMode="auto">
        <a:xfrm flipH="1">
          <a:off x="9978170941" y="0"/>
          <a:ext cx="2581259" cy="447675"/>
          <a:chOff x="1043" y="9"/>
          <a:chExt cx="271" cy="47"/>
        </a:xfrm>
        <a:solidFill>
          <a:schemeClr val="accent1"/>
        </a:solidFill>
      </xdr:grpSpPr>
      <xdr:sp macro="" textlink="">
        <xdr:nvSpPr>
          <xdr:cNvPr id="197" name="شكل حر 5">
            <a:extLst>
              <a:ext uri="{FF2B5EF4-FFF2-40B4-BE49-F238E27FC236}">
                <a16:creationId xmlns:a16="http://schemas.microsoft.com/office/drawing/2014/main" id="{2D13468A-2037-492D-9AB1-523A7446230A}"/>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98" name="شكل حر 6">
            <a:extLst>
              <a:ext uri="{FF2B5EF4-FFF2-40B4-BE49-F238E27FC236}">
                <a16:creationId xmlns:a16="http://schemas.microsoft.com/office/drawing/2014/main" id="{B6046AFF-1516-4DCD-828E-F5690F407B26}"/>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99" name="شكل حر 7">
            <a:extLst>
              <a:ext uri="{FF2B5EF4-FFF2-40B4-BE49-F238E27FC236}">
                <a16:creationId xmlns:a16="http://schemas.microsoft.com/office/drawing/2014/main" id="{33812F6E-F00F-46B5-A2A1-819B31543DF1}"/>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200" name="شكل حر 8">
            <a:extLst>
              <a:ext uri="{FF2B5EF4-FFF2-40B4-BE49-F238E27FC236}">
                <a16:creationId xmlns:a16="http://schemas.microsoft.com/office/drawing/2014/main" id="{42D7420C-CD78-4C7A-9AEF-489BCB3FBB81}"/>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201" name="شكل حر 9">
            <a:extLst>
              <a:ext uri="{FF2B5EF4-FFF2-40B4-BE49-F238E27FC236}">
                <a16:creationId xmlns:a16="http://schemas.microsoft.com/office/drawing/2014/main" id="{8254CDB6-CD64-487F-A631-C971E8830F51}"/>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202" name="شكل حر 10">
            <a:extLst>
              <a:ext uri="{FF2B5EF4-FFF2-40B4-BE49-F238E27FC236}">
                <a16:creationId xmlns:a16="http://schemas.microsoft.com/office/drawing/2014/main" id="{15172370-F61A-48A1-BE67-CF51A4A44EFD}"/>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203" name="شكل حر 11">
            <a:extLst>
              <a:ext uri="{FF2B5EF4-FFF2-40B4-BE49-F238E27FC236}">
                <a16:creationId xmlns:a16="http://schemas.microsoft.com/office/drawing/2014/main" id="{1ECEE4E2-C0F6-4261-8B62-CAB8B06657DD}"/>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204" name="شكل حر 12">
            <a:extLst>
              <a:ext uri="{FF2B5EF4-FFF2-40B4-BE49-F238E27FC236}">
                <a16:creationId xmlns:a16="http://schemas.microsoft.com/office/drawing/2014/main" id="{F55DC009-D634-49B0-BA16-F79EA711D723}"/>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205" name="شكل حر 13">
            <a:extLst>
              <a:ext uri="{FF2B5EF4-FFF2-40B4-BE49-F238E27FC236}">
                <a16:creationId xmlns:a16="http://schemas.microsoft.com/office/drawing/2014/main" id="{8579B577-8DCD-4910-AC2C-C2F38A21786F}"/>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206" name="شكل حر 14">
            <a:extLst>
              <a:ext uri="{FF2B5EF4-FFF2-40B4-BE49-F238E27FC236}">
                <a16:creationId xmlns:a16="http://schemas.microsoft.com/office/drawing/2014/main" id="{74488AE5-4CC4-45C7-85D6-9D2BBE05B407}"/>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207" name="شكل حر 15">
            <a:extLst>
              <a:ext uri="{FF2B5EF4-FFF2-40B4-BE49-F238E27FC236}">
                <a16:creationId xmlns:a16="http://schemas.microsoft.com/office/drawing/2014/main" id="{F845467B-2DF2-4F5D-BFA7-02D1DFA21F6D}"/>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208" name="شكل حر 16">
            <a:extLst>
              <a:ext uri="{FF2B5EF4-FFF2-40B4-BE49-F238E27FC236}">
                <a16:creationId xmlns:a16="http://schemas.microsoft.com/office/drawing/2014/main" id="{D96F025E-38ED-432A-9B3C-188A4525A62F}"/>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209" name="شكل حر 17">
            <a:extLst>
              <a:ext uri="{FF2B5EF4-FFF2-40B4-BE49-F238E27FC236}">
                <a16:creationId xmlns:a16="http://schemas.microsoft.com/office/drawing/2014/main" id="{FF534D4E-C3AA-4B6D-9DEC-AC329E82943D}"/>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210" name="شكل حر 18">
            <a:extLst>
              <a:ext uri="{FF2B5EF4-FFF2-40B4-BE49-F238E27FC236}">
                <a16:creationId xmlns:a16="http://schemas.microsoft.com/office/drawing/2014/main" id="{68DA68A2-E0B9-434D-B6ED-3E1B6CF6CB79}"/>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211" name="شكل حر 19">
            <a:extLst>
              <a:ext uri="{FF2B5EF4-FFF2-40B4-BE49-F238E27FC236}">
                <a16:creationId xmlns:a16="http://schemas.microsoft.com/office/drawing/2014/main" id="{67B0A131-BD17-4A0E-A96F-C99A8A5D2E2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212" name="شكل حر 20">
            <a:extLst>
              <a:ext uri="{FF2B5EF4-FFF2-40B4-BE49-F238E27FC236}">
                <a16:creationId xmlns:a16="http://schemas.microsoft.com/office/drawing/2014/main" id="{8130CF12-456E-44D1-9F54-968356C2FC9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213" name="شكل حر 21">
            <a:extLst>
              <a:ext uri="{FF2B5EF4-FFF2-40B4-BE49-F238E27FC236}">
                <a16:creationId xmlns:a16="http://schemas.microsoft.com/office/drawing/2014/main" id="{37A24233-0009-4D42-AF7D-9624546F93AE}"/>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214" name="شكل حر 22">
            <a:extLst>
              <a:ext uri="{FF2B5EF4-FFF2-40B4-BE49-F238E27FC236}">
                <a16:creationId xmlns:a16="http://schemas.microsoft.com/office/drawing/2014/main" id="{A21D465F-C8F0-45CA-B961-E50961131A33}"/>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215" name="الشكل الحر 23">
            <a:extLst>
              <a:ext uri="{FF2B5EF4-FFF2-40B4-BE49-F238E27FC236}">
                <a16:creationId xmlns:a16="http://schemas.microsoft.com/office/drawing/2014/main" id="{1C0B6861-778F-45A7-A449-179F30796107}"/>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216" name="الشكل الحر 24">
            <a:extLst>
              <a:ext uri="{FF2B5EF4-FFF2-40B4-BE49-F238E27FC236}">
                <a16:creationId xmlns:a16="http://schemas.microsoft.com/office/drawing/2014/main" id="{A0DF5A59-25D8-4961-BAD5-DEE0B9929854}"/>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217" name="شكل حر 25">
            <a:extLst>
              <a:ext uri="{FF2B5EF4-FFF2-40B4-BE49-F238E27FC236}">
                <a16:creationId xmlns:a16="http://schemas.microsoft.com/office/drawing/2014/main" id="{6E46BF86-F1E4-41E2-8B88-55045E51B83E}"/>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218" name="شكل حر 26">
            <a:extLst>
              <a:ext uri="{FF2B5EF4-FFF2-40B4-BE49-F238E27FC236}">
                <a16:creationId xmlns:a16="http://schemas.microsoft.com/office/drawing/2014/main" id="{CE2DEE41-A90A-43C3-8715-F45AD33A6589}"/>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219" name="شكل حر 27">
            <a:extLst>
              <a:ext uri="{FF2B5EF4-FFF2-40B4-BE49-F238E27FC236}">
                <a16:creationId xmlns:a16="http://schemas.microsoft.com/office/drawing/2014/main" id="{DAC3B845-E6B8-4E16-BB19-0C9E2AA8D8C1}"/>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220" name="الشكل الحر 28">
            <a:extLst>
              <a:ext uri="{FF2B5EF4-FFF2-40B4-BE49-F238E27FC236}">
                <a16:creationId xmlns:a16="http://schemas.microsoft.com/office/drawing/2014/main" id="{6DF7EC64-A2AD-4CB9-92A4-27357D566247}"/>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221" name="الشكل الحر 29">
            <a:extLst>
              <a:ext uri="{FF2B5EF4-FFF2-40B4-BE49-F238E27FC236}">
                <a16:creationId xmlns:a16="http://schemas.microsoft.com/office/drawing/2014/main" id="{A09D8091-E891-482E-862B-A8D88A9F082F}"/>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222" name="الشكل الحر 30">
            <a:extLst>
              <a:ext uri="{FF2B5EF4-FFF2-40B4-BE49-F238E27FC236}">
                <a16:creationId xmlns:a16="http://schemas.microsoft.com/office/drawing/2014/main" id="{5F074808-9BD8-4E3A-ADAD-600AFE8CA3D9}"/>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223" name="الشكل الحر 31">
            <a:extLst>
              <a:ext uri="{FF2B5EF4-FFF2-40B4-BE49-F238E27FC236}">
                <a16:creationId xmlns:a16="http://schemas.microsoft.com/office/drawing/2014/main" id="{822C603A-B789-421D-B79B-E26C5CD33641}"/>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224" name="الشكل الحر 32">
            <a:extLst>
              <a:ext uri="{FF2B5EF4-FFF2-40B4-BE49-F238E27FC236}">
                <a16:creationId xmlns:a16="http://schemas.microsoft.com/office/drawing/2014/main" id="{CB0A86E5-38AA-4CB2-B84A-63878A73CB4F}"/>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225" name="شكل حر 33">
            <a:extLst>
              <a:ext uri="{FF2B5EF4-FFF2-40B4-BE49-F238E27FC236}">
                <a16:creationId xmlns:a16="http://schemas.microsoft.com/office/drawing/2014/main" id="{F7F4FF7A-DC8F-4BDC-A8EA-EC24F94A18BF}"/>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226" name="شكل حر 34">
            <a:extLst>
              <a:ext uri="{FF2B5EF4-FFF2-40B4-BE49-F238E27FC236}">
                <a16:creationId xmlns:a16="http://schemas.microsoft.com/office/drawing/2014/main" id="{26C55BCE-313F-403B-8B00-84BD542A9686}"/>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227" name="شكل حر 35">
            <a:extLst>
              <a:ext uri="{FF2B5EF4-FFF2-40B4-BE49-F238E27FC236}">
                <a16:creationId xmlns:a16="http://schemas.microsoft.com/office/drawing/2014/main" id="{431BAB0B-04D3-45B7-ADF9-83F4F9294D7F}"/>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228" name="شكل حر 36">
            <a:extLst>
              <a:ext uri="{FF2B5EF4-FFF2-40B4-BE49-F238E27FC236}">
                <a16:creationId xmlns:a16="http://schemas.microsoft.com/office/drawing/2014/main" id="{39A95CD7-4350-4F1C-B491-52DBD60CF603}"/>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229" name="الشكل الحر 37">
            <a:extLst>
              <a:ext uri="{FF2B5EF4-FFF2-40B4-BE49-F238E27FC236}">
                <a16:creationId xmlns:a16="http://schemas.microsoft.com/office/drawing/2014/main" id="{B015F864-FAFD-4A04-A76B-75ABFAFF65C9}"/>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230" name="الشكل الحر 38">
            <a:extLst>
              <a:ext uri="{FF2B5EF4-FFF2-40B4-BE49-F238E27FC236}">
                <a16:creationId xmlns:a16="http://schemas.microsoft.com/office/drawing/2014/main" id="{65DF78B7-5BA1-4A25-AC1A-FDA4E5D95D78}"/>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231" name="شكل حر 39">
            <a:extLst>
              <a:ext uri="{FF2B5EF4-FFF2-40B4-BE49-F238E27FC236}">
                <a16:creationId xmlns:a16="http://schemas.microsoft.com/office/drawing/2014/main" id="{4714045E-E5A2-4F43-9A25-5FBDF4C85731}"/>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232" name="شكل حر 40">
            <a:extLst>
              <a:ext uri="{FF2B5EF4-FFF2-40B4-BE49-F238E27FC236}">
                <a16:creationId xmlns:a16="http://schemas.microsoft.com/office/drawing/2014/main" id="{BD8F68F0-8081-4B74-882D-C57EA7310905}"/>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233" name="شكل حر 41">
            <a:extLst>
              <a:ext uri="{FF2B5EF4-FFF2-40B4-BE49-F238E27FC236}">
                <a16:creationId xmlns:a16="http://schemas.microsoft.com/office/drawing/2014/main" id="{5C507CB3-304E-4AB0-AA39-3D1D88862B78}"/>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234" name="شكل حر 42">
            <a:extLst>
              <a:ext uri="{FF2B5EF4-FFF2-40B4-BE49-F238E27FC236}">
                <a16:creationId xmlns:a16="http://schemas.microsoft.com/office/drawing/2014/main" id="{66442A99-CCE2-467C-96A0-F80AA4C10FA6}"/>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235" name="شكل حر 43">
            <a:extLst>
              <a:ext uri="{FF2B5EF4-FFF2-40B4-BE49-F238E27FC236}">
                <a16:creationId xmlns:a16="http://schemas.microsoft.com/office/drawing/2014/main" id="{D9287931-EB8A-4441-B6F4-7B1486F6F183}"/>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236" name="شكل حر 44">
            <a:extLst>
              <a:ext uri="{FF2B5EF4-FFF2-40B4-BE49-F238E27FC236}">
                <a16:creationId xmlns:a16="http://schemas.microsoft.com/office/drawing/2014/main" id="{6EE0C87F-7DD8-48A8-ADB3-E184B8A9A8BB}"/>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237" name="شكل حر 45">
            <a:extLst>
              <a:ext uri="{FF2B5EF4-FFF2-40B4-BE49-F238E27FC236}">
                <a16:creationId xmlns:a16="http://schemas.microsoft.com/office/drawing/2014/main" id="{699011D9-0031-4ADF-9CB2-EBA3D354D02A}"/>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editAs="oneCell">
    <xdr:from>
      <xdr:col>9</xdr:col>
      <xdr:colOff>84668</xdr:colOff>
      <xdr:row>1</xdr:row>
      <xdr:rowOff>100544</xdr:rowOff>
    </xdr:from>
    <xdr:to>
      <xdr:col>15</xdr:col>
      <xdr:colOff>13760</xdr:colOff>
      <xdr:row>6</xdr:row>
      <xdr:rowOff>95250</xdr:rowOff>
    </xdr:to>
    <mc:AlternateContent xmlns:mc="http://schemas.openxmlformats.org/markup-compatibility/2006" xmlns:a14="http://schemas.microsoft.com/office/drawing/2010/main">
      <mc:Choice Requires="a14">
        <xdr:graphicFrame macro="">
          <xdr:nvGraphicFramePr>
            <xdr:cNvPr id="2" name="الفئة" descr="مقسم طريقة عرض الفئة لتصفية PivotTable أدناه حسب الفئة المحددة. لتحديد فئات متعددة، اضغط مع الاستمرار على مفتاح Ctrl">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الفئة"/>
            </a:graphicData>
          </a:graphic>
        </xdr:graphicFrame>
      </mc:Choice>
      <mc:Fallback xmlns="">
        <xdr:sp macro="" textlink="">
          <xdr:nvSpPr>
            <xdr:cNvPr id="0" name=""/>
            <xdr:cNvSpPr>
              <a:spLocks noTextEdit="1"/>
            </xdr:cNvSpPr>
          </xdr:nvSpPr>
          <xdr:spPr>
            <a:xfrm>
              <a:off x="9977604715" y="872069"/>
              <a:ext cx="5967942" cy="1147231"/>
            </a:xfrm>
            <a:prstGeom prst="rect">
              <a:avLst/>
            </a:prstGeom>
            <a:solidFill>
              <a:prstClr val="white"/>
            </a:solidFill>
            <a:ln w="1">
              <a:solidFill>
                <a:prstClr val="green"/>
              </a:solidFill>
            </a:ln>
          </xdr:spPr>
          <xdr:txBody>
            <a:bodyPr vertOverflow="clip" horzOverflow="clip"/>
            <a:lstStyle/>
            <a:p>
              <a:r>
                <a:rPr lang="ar-SA" sz="1100"/>
                <a:t>يُظهر هذا الشكل مقسم طريقة عرض. ويتم اعتماد مقسمات طرق العرض في Excel 2010 أو الإصدارات اللاحقة.
إذا تم تعديل الشكل في إصدار سابق من Excel، أو إذا تم حفظ المصنف في Excel 2003 أو إصدار سابق، فيتعذر استخدام مقسم طريقة العرض.</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21167</xdr:colOff>
      <xdr:row>0</xdr:row>
      <xdr:rowOff>114300</xdr:rowOff>
    </xdr:from>
    <xdr:to>
      <xdr:col>6</xdr:col>
      <xdr:colOff>2028825</xdr:colOff>
      <xdr:row>0</xdr:row>
      <xdr:rowOff>388620</xdr:rowOff>
    </xdr:to>
    <xdr:sp macro="" textlink="">
      <xdr:nvSpPr>
        <xdr:cNvPr id="3" name="تقرير الموازنة" descr="زر الانتقال إلى ورقة عمل تقرير الموازنة الشهرية">
          <a:hlinkClick xmlns:r="http://schemas.openxmlformats.org/officeDocument/2006/relationships" r:id="rId1" tooltip="حدّد للانتقال إلى ورقة عمل تقرير الموازنة الشهرية"/>
          <a:extLst>
            <a:ext uri="{FF2B5EF4-FFF2-40B4-BE49-F238E27FC236}">
              <a16:creationId xmlns:a16="http://schemas.microsoft.com/office/drawing/2014/main" id="{00000000-0008-0000-0100-000003000000}"/>
            </a:ext>
          </a:extLst>
        </xdr:cNvPr>
        <xdr:cNvSpPr/>
      </xdr:nvSpPr>
      <xdr:spPr>
        <a:xfrm flipH="1">
          <a:off x="9983000100" y="114300"/>
          <a:ext cx="2007658"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1" anchor="ctr"/>
        <a:lstStyle/>
        <a:p>
          <a:pPr marL="0" indent="0" algn="ctr" rtl="1"/>
          <a:r>
            <a:rPr lang="ar" sz="1100">
              <a:solidFill>
                <a:schemeClr val="tx2"/>
              </a:solidFill>
              <a:latin typeface="Tahoma" panose="020B0604030504040204" pitchFamily="34" charset="0"/>
              <a:ea typeface="+mn-ea"/>
              <a:cs typeface="Tahoma" panose="020B0604030504040204" pitchFamily="34" charset="0"/>
            </a:rPr>
            <a:t>تقرير الموازنة الشهرية</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mmer Cai" refreshedDate="43941.364619675929" createdVersion="5" refreshedVersion="6" minRefreshableVersion="3" recordCount="59" xr:uid="{00000000-000A-0000-FFFF-FFFF04000000}">
  <cacheSource type="worksheet">
    <worksheetSource name="تفاصيل_الموازنة"/>
  </cacheSource>
  <cacheFields count="6">
    <cacheField name="الوصف" numFmtId="0">
      <sharedItems count="57">
        <s v="أنشطة خارج المنهج الدراسي"/>
        <s v="لوازم طبية"/>
        <s v="مستلزمات المدرسة"/>
        <s v="الرسوم الدراسية"/>
        <s v="الحفلات الموسيقية"/>
        <s v="المسرح المباشر"/>
        <s v="الأفلام"/>
        <s v="الموسيقى (أقراص مضغوطة، تنزيلات، إلخ)"/>
        <s v="الأحداث الرياضية"/>
        <s v="فيديو/DVD (شراء)"/>
        <s v="فيديو/DVD (إيجار)"/>
        <s v="الطعام خارج المنزل"/>
        <s v="البقالة"/>
        <s v="عمل خيري 1"/>
        <s v="عمل خيري 2"/>
        <s v="هدية 1"/>
        <s v="هدية 2"/>
        <s v="الكبل/القمر الصناعي"/>
        <s v="الكهرباء"/>
        <s v="الغاز"/>
        <s v="خدمة تنظيف المنزل"/>
        <s v="الصيانة"/>
        <s v="قسط الرهن أو الإيجار"/>
        <s v="الغاز الطبيعي/النفط"/>
        <s v="خدمة اتصال/إنترنت"/>
        <s v="الهاتف (خلوي)"/>
        <s v="الهاتف (منزلي)"/>
        <s v="المستلزمات"/>
        <s v="إزالة المهملات وإعادة التدوير"/>
        <s v="المياه والصرف"/>
        <s v="الصحة"/>
        <s v="المنزل"/>
        <s v="حياة"/>
        <s v="بطاقة الائتمان 1"/>
        <s v="بطاقة الائتمان 2"/>
        <s v="بطاقة الائتمان 3"/>
        <s v="شخصي"/>
        <s v="طالب"/>
        <s v="الملابس"/>
        <s v="التنظيف الجاف"/>
        <s v="الشعر/الأظافر"/>
        <s v="النادي الصحي"/>
        <s v="الطعام"/>
        <s v="التدليل"/>
        <s v="الدمى"/>
        <s v="حساب الاستثمار"/>
        <s v="حساب التقاعد"/>
        <s v="فيدرالي"/>
        <s v="محلي"/>
        <s v="الولاية"/>
        <s v="أجرة الحافلة/التاكسي"/>
        <s v="الوقود"/>
        <s v="التأمين"/>
        <s v="الترخيص "/>
        <s v="رسوم الانتظار"/>
        <s v="مدفوعات السيارة"/>
        <s v="Licensing " u="1"/>
      </sharedItems>
    </cacheField>
    <cacheField name="الفئة" numFmtId="0">
      <sharedItems count="12">
        <s v="الأطفال"/>
        <s v="الترفيه"/>
        <s v="الطعام"/>
        <s v="هدايا وأعمال خيرية"/>
        <s v="السكن"/>
        <s v="التأمين"/>
        <s v="القروض"/>
        <s v="الرعاية الشخصية"/>
        <s v="الحيوانات الأليفة"/>
        <s v="المدخرات أو الاستثمارات"/>
        <s v="الضرائب"/>
        <s v="وسائل النقل"/>
      </sharedItems>
    </cacheField>
    <cacheField name="التكلفة المتوقعة" numFmtId="164">
      <sharedItems containsString="0" containsBlank="1" containsNumber="1" containsInteger="1" minValue="0" maxValue="1700"/>
    </cacheField>
    <cacheField name="التكلفة الفعلية" numFmtId="164">
      <sharedItems containsString="0" containsBlank="1" containsNumber="1" containsInteger="1" minValue="20" maxValue="1700"/>
    </cacheField>
    <cacheField name="الفرق" numFmtId="164">
      <sharedItems containsSemiMixedTypes="0" containsString="0" containsNumber="1" containsInteger="1" minValue="-200" maxValue="200"/>
    </cacheField>
    <cacheField name="نظرة عامة على التكلفة الفعلية" numFmtId="164">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BudgetSummaryPivotTable" cacheId="4"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الفئة">
  <location ref="K9:N34" firstHeaderRow="0" firstDataRow="1" firstDataCol="1"/>
  <pivotFields count="6">
    <pivotField axis="axisRow" showAll="0" insertBlankRow="1">
      <items count="58">
        <item x="50"/>
        <item x="17"/>
        <item x="13"/>
        <item x="14"/>
        <item x="38"/>
        <item x="4"/>
        <item x="33"/>
        <item x="34"/>
        <item x="35"/>
        <item x="11"/>
        <item x="39"/>
        <item x="18"/>
        <item x="0"/>
        <item x="47"/>
        <item x="42"/>
        <item x="51"/>
        <item x="19"/>
        <item x="15"/>
        <item x="16"/>
        <item x="12"/>
        <item x="43"/>
        <item x="40"/>
        <item x="30"/>
        <item x="41"/>
        <item x="31"/>
        <item x="20"/>
        <item x="52"/>
        <item x="45"/>
        <item m="1" x="56"/>
        <item x="32"/>
        <item x="5"/>
        <item x="48"/>
        <item x="21"/>
        <item x="1"/>
        <item x="22"/>
        <item x="6"/>
        <item x="7"/>
        <item x="23"/>
        <item x="24"/>
        <item x="54"/>
        <item x="36"/>
        <item x="25"/>
        <item x="26"/>
        <item x="46"/>
        <item x="2"/>
        <item x="3"/>
        <item x="8"/>
        <item x="49"/>
        <item x="37"/>
        <item x="27"/>
        <item x="44"/>
        <item x="55"/>
        <item x="9"/>
        <item x="10"/>
        <item x="28"/>
        <item x="29"/>
        <item x="53"/>
        <item t="default"/>
      </items>
    </pivotField>
    <pivotField axis="axisRow" showAll="0" insertBlankRow="1">
      <items count="13">
        <item sd="0" x="0"/>
        <item sd="0" x="1"/>
        <item sd="0" x="2"/>
        <item sd="0" x="3"/>
        <item sd="0" x="4"/>
        <item sd="0" x="5"/>
        <item sd="0" x="6"/>
        <item sd="0" x="7"/>
        <item sd="0" x="8"/>
        <item sd="0" x="9"/>
        <item sd="0" x="10"/>
        <item sd="0" x="11"/>
        <item t="default" sd="0"/>
      </items>
    </pivotField>
    <pivotField dataField="1" showAll="0" insertBlankRow="1"/>
    <pivotField dataField="1" showAll="0" insertBlankRow="1"/>
    <pivotField dataField="1" numFmtId="5" showAll="0" insertBlankRow="1"/>
    <pivotField numFmtId="6" showAll="0" insertBlankRow="1"/>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التكلفة المتوقعة " fld="2" baseField="1" baseItem="2" numFmtId="164"/>
    <dataField name="التكلفة الفعلية " fld="3" baseField="1" baseItem="2" numFmtId="164"/>
    <dataField name="الفرق " fld="4" baseField="1" baseItem="2" numFmtId="164"/>
  </dataFields>
  <formats count="202">
    <format dxfId="567">
      <pivotArea dataOnly="0" labelOnly="1" outline="0" fieldPosition="0">
        <references count="1">
          <reference field="4294967294" count="3">
            <x v="0"/>
            <x v="1"/>
            <x v="2"/>
          </reference>
        </references>
      </pivotArea>
    </format>
    <format dxfId="566">
      <pivotArea dataOnly="0" grandRow="1" fieldPosition="0"/>
    </format>
    <format dxfId="565">
      <pivotArea dataOnly="0" grandRow="1" fieldPosition="0"/>
    </format>
    <format dxfId="564">
      <pivotArea dataOnly="0" grandRow="1" fieldPosition="0"/>
    </format>
    <format dxfId="563">
      <pivotArea dataOnly="0" grandRow="1" fieldPosition="0"/>
    </format>
    <format dxfId="562">
      <pivotArea field="1" type="button" dataOnly="0" labelOnly="1" outline="0" axis="axisRow" fieldPosition="0"/>
    </format>
    <format dxfId="561">
      <pivotArea dataOnly="0" labelOnly="1" outline="0" fieldPosition="0">
        <references count="1">
          <reference field="4294967294" count="1">
            <x v="0"/>
          </reference>
        </references>
      </pivotArea>
    </format>
    <format dxfId="560">
      <pivotArea dataOnly="0" labelOnly="1" outline="0" fieldPosition="0">
        <references count="1">
          <reference field="4294967294" count="1">
            <x v="1"/>
          </reference>
        </references>
      </pivotArea>
    </format>
    <format dxfId="559">
      <pivotArea dataOnly="0" labelOnly="1" outline="0" fieldPosition="0">
        <references count="1">
          <reference field="4294967294" count="1">
            <x v="1"/>
          </reference>
        </references>
      </pivotArea>
    </format>
    <format dxfId="558">
      <pivotArea dataOnly="0" labelOnly="1" outline="0" fieldPosition="0">
        <references count="1">
          <reference field="4294967294" count="1">
            <x v="2"/>
          </reference>
        </references>
      </pivotArea>
    </format>
    <format dxfId="557">
      <pivotArea dataOnly="0" labelOnly="1" outline="0" fieldPosition="0">
        <references count="1">
          <reference field="4294967294" count="1">
            <x v="2"/>
          </reference>
        </references>
      </pivotArea>
    </format>
    <format dxfId="556">
      <pivotArea dataOnly="0" labelOnly="1" fieldPosition="0">
        <references count="1">
          <reference field="1" count="1">
            <x v="0"/>
          </reference>
        </references>
      </pivotArea>
    </format>
    <format dxfId="555">
      <pivotArea dataOnly="0" labelOnly="1" fieldPosition="0">
        <references count="1">
          <reference field="1" count="1">
            <x v="0"/>
          </reference>
        </references>
      </pivotArea>
    </format>
    <format dxfId="554">
      <pivotArea collapsedLevelsAreSubtotals="1" fieldPosition="0">
        <references count="2">
          <reference field="4294967294" count="1" selected="0">
            <x v="0"/>
          </reference>
          <reference field="1" count="1">
            <x v="0"/>
          </reference>
        </references>
      </pivotArea>
    </format>
    <format dxfId="553">
      <pivotArea collapsedLevelsAreSubtotals="1" fieldPosition="0">
        <references count="2">
          <reference field="4294967294" count="1" selected="0">
            <x v="1"/>
          </reference>
          <reference field="1" count="1">
            <x v="0"/>
          </reference>
        </references>
      </pivotArea>
    </format>
    <format dxfId="552">
      <pivotArea collapsedLevelsAreSubtotals="1" fieldPosition="0">
        <references count="2">
          <reference field="4294967294" count="1" selected="0">
            <x v="2"/>
          </reference>
          <reference field="1" count="1">
            <x v="0"/>
          </reference>
        </references>
      </pivotArea>
    </format>
    <format dxfId="551">
      <pivotArea collapsedLevelsAreSubtotals="1" fieldPosition="0">
        <references count="2">
          <reference field="4294967294" count="1" selected="0">
            <x v="0"/>
          </reference>
          <reference field="1" count="1">
            <x v="0"/>
          </reference>
        </references>
      </pivotArea>
    </format>
    <format dxfId="550">
      <pivotArea collapsedLevelsAreSubtotals="1" fieldPosition="0">
        <references count="2">
          <reference field="4294967294" count="1" selected="0">
            <x v="1"/>
          </reference>
          <reference field="1" count="1">
            <x v="0"/>
          </reference>
        </references>
      </pivotArea>
    </format>
    <format dxfId="549">
      <pivotArea collapsedLevelsAreSubtotals="1" fieldPosition="0">
        <references count="2">
          <reference field="4294967294" count="1" selected="0">
            <x v="2"/>
          </reference>
          <reference field="1" count="1">
            <x v="0"/>
          </reference>
        </references>
      </pivotArea>
    </format>
    <format dxfId="548">
      <pivotArea dataOnly="0" labelOnly="1" fieldPosition="0">
        <references count="1">
          <reference field="1" count="1">
            <x v="1"/>
          </reference>
        </references>
      </pivotArea>
    </format>
    <format dxfId="547">
      <pivotArea dataOnly="0" labelOnly="1" fieldPosition="0">
        <references count="1">
          <reference field="1" count="1">
            <x v="1"/>
          </reference>
        </references>
      </pivotArea>
    </format>
    <format dxfId="546">
      <pivotArea collapsedLevelsAreSubtotals="1" fieldPosition="0">
        <references count="2">
          <reference field="4294967294" count="1" selected="0">
            <x v="0"/>
          </reference>
          <reference field="1" count="1">
            <x v="1"/>
          </reference>
        </references>
      </pivotArea>
    </format>
    <format dxfId="545">
      <pivotArea collapsedLevelsAreSubtotals="1" fieldPosition="0">
        <references count="2">
          <reference field="4294967294" count="1" selected="0">
            <x v="1"/>
          </reference>
          <reference field="1" count="1">
            <x v="1"/>
          </reference>
        </references>
      </pivotArea>
    </format>
    <format dxfId="544">
      <pivotArea collapsedLevelsAreSubtotals="1" fieldPosition="0">
        <references count="2">
          <reference field="4294967294" count="1" selected="0">
            <x v="2"/>
          </reference>
          <reference field="1" count="1">
            <x v="1"/>
          </reference>
        </references>
      </pivotArea>
    </format>
    <format dxfId="543">
      <pivotArea collapsedLevelsAreSubtotals="1" fieldPosition="0">
        <references count="2">
          <reference field="4294967294" count="1" selected="0">
            <x v="0"/>
          </reference>
          <reference field="1" count="1">
            <x v="1"/>
          </reference>
        </references>
      </pivotArea>
    </format>
    <format dxfId="542">
      <pivotArea collapsedLevelsAreSubtotals="1" fieldPosition="0">
        <references count="2">
          <reference field="4294967294" count="1" selected="0">
            <x v="1"/>
          </reference>
          <reference field="1" count="1">
            <x v="1"/>
          </reference>
        </references>
      </pivotArea>
    </format>
    <format dxfId="541">
      <pivotArea collapsedLevelsAreSubtotals="1" fieldPosition="0">
        <references count="2">
          <reference field="4294967294" count="1" selected="0">
            <x v="2"/>
          </reference>
          <reference field="1" count="1">
            <x v="1"/>
          </reference>
        </references>
      </pivotArea>
    </format>
    <format dxfId="540">
      <pivotArea dataOnly="0" labelOnly="1" fieldPosition="0">
        <references count="1">
          <reference field="1" count="1">
            <x v="2"/>
          </reference>
        </references>
      </pivotArea>
    </format>
    <format dxfId="539">
      <pivotArea dataOnly="0" labelOnly="1" fieldPosition="0">
        <references count="1">
          <reference field="1" count="1">
            <x v="2"/>
          </reference>
        </references>
      </pivotArea>
    </format>
    <format dxfId="538">
      <pivotArea collapsedLevelsAreSubtotals="1" fieldPosition="0">
        <references count="2">
          <reference field="4294967294" count="1" selected="0">
            <x v="0"/>
          </reference>
          <reference field="1" count="1">
            <x v="2"/>
          </reference>
        </references>
      </pivotArea>
    </format>
    <format dxfId="537">
      <pivotArea collapsedLevelsAreSubtotals="1" fieldPosition="0">
        <references count="2">
          <reference field="4294967294" count="1" selected="0">
            <x v="1"/>
          </reference>
          <reference field="1" count="1">
            <x v="2"/>
          </reference>
        </references>
      </pivotArea>
    </format>
    <format dxfId="536">
      <pivotArea collapsedLevelsAreSubtotals="1" fieldPosition="0">
        <references count="2">
          <reference field="4294967294" count="1" selected="0">
            <x v="2"/>
          </reference>
          <reference field="1" count="1">
            <x v="2"/>
          </reference>
        </references>
      </pivotArea>
    </format>
    <format dxfId="535">
      <pivotArea collapsedLevelsAreSubtotals="1" fieldPosition="0">
        <references count="2">
          <reference field="4294967294" count="1" selected="0">
            <x v="0"/>
          </reference>
          <reference field="1" count="1">
            <x v="2"/>
          </reference>
        </references>
      </pivotArea>
    </format>
    <format dxfId="534">
      <pivotArea collapsedLevelsAreSubtotals="1" fieldPosition="0">
        <references count="2">
          <reference field="4294967294" count="1" selected="0">
            <x v="1"/>
          </reference>
          <reference field="1" count="1">
            <x v="2"/>
          </reference>
        </references>
      </pivotArea>
    </format>
    <format dxfId="533">
      <pivotArea collapsedLevelsAreSubtotals="1" fieldPosition="0">
        <references count="2">
          <reference field="4294967294" count="1" selected="0">
            <x v="2"/>
          </reference>
          <reference field="1" count="1">
            <x v="2"/>
          </reference>
        </references>
      </pivotArea>
    </format>
    <format dxfId="532">
      <pivotArea dataOnly="0" labelOnly="1" fieldPosition="0">
        <references count="1">
          <reference field="1" count="1">
            <x v="3"/>
          </reference>
        </references>
      </pivotArea>
    </format>
    <format dxfId="531">
      <pivotArea dataOnly="0" labelOnly="1" fieldPosition="0">
        <references count="1">
          <reference field="1" count="1">
            <x v="3"/>
          </reference>
        </references>
      </pivotArea>
    </format>
    <format dxfId="530">
      <pivotArea collapsedLevelsAreSubtotals="1" fieldPosition="0">
        <references count="2">
          <reference field="4294967294" count="1" selected="0">
            <x v="0"/>
          </reference>
          <reference field="1" count="1">
            <x v="3"/>
          </reference>
        </references>
      </pivotArea>
    </format>
    <format dxfId="529">
      <pivotArea collapsedLevelsAreSubtotals="1" fieldPosition="0">
        <references count="2">
          <reference field="4294967294" count="1" selected="0">
            <x v="1"/>
          </reference>
          <reference field="1" count="1">
            <x v="3"/>
          </reference>
        </references>
      </pivotArea>
    </format>
    <format dxfId="528">
      <pivotArea collapsedLevelsAreSubtotals="1" fieldPosition="0">
        <references count="2">
          <reference field="4294967294" count="1" selected="0">
            <x v="2"/>
          </reference>
          <reference field="1" count="1">
            <x v="3"/>
          </reference>
        </references>
      </pivotArea>
    </format>
    <format dxfId="527">
      <pivotArea collapsedLevelsAreSubtotals="1" fieldPosition="0">
        <references count="2">
          <reference field="4294967294" count="1" selected="0">
            <x v="0"/>
          </reference>
          <reference field="1" count="1">
            <x v="3"/>
          </reference>
        </references>
      </pivotArea>
    </format>
    <format dxfId="526">
      <pivotArea collapsedLevelsAreSubtotals="1" fieldPosition="0">
        <references count="2">
          <reference field="4294967294" count="1" selected="0">
            <x v="1"/>
          </reference>
          <reference field="1" count="1">
            <x v="3"/>
          </reference>
        </references>
      </pivotArea>
    </format>
    <format dxfId="525">
      <pivotArea collapsedLevelsAreSubtotals="1" fieldPosition="0">
        <references count="2">
          <reference field="4294967294" count="1" selected="0">
            <x v="2"/>
          </reference>
          <reference field="1" count="1">
            <x v="3"/>
          </reference>
        </references>
      </pivotArea>
    </format>
    <format dxfId="524">
      <pivotArea dataOnly="0" labelOnly="1" fieldPosition="0">
        <references count="1">
          <reference field="1" count="1">
            <x v="4"/>
          </reference>
        </references>
      </pivotArea>
    </format>
    <format dxfId="523">
      <pivotArea dataOnly="0" labelOnly="1" fieldPosition="0">
        <references count="1">
          <reference field="1" count="1">
            <x v="4"/>
          </reference>
        </references>
      </pivotArea>
    </format>
    <format dxfId="522">
      <pivotArea collapsedLevelsAreSubtotals="1" fieldPosition="0">
        <references count="2">
          <reference field="4294967294" count="1" selected="0">
            <x v="0"/>
          </reference>
          <reference field="1" count="1">
            <x v="4"/>
          </reference>
        </references>
      </pivotArea>
    </format>
    <format dxfId="521">
      <pivotArea collapsedLevelsAreSubtotals="1" fieldPosition="0">
        <references count="2">
          <reference field="4294967294" count="1" selected="0">
            <x v="1"/>
          </reference>
          <reference field="1" count="1">
            <x v="4"/>
          </reference>
        </references>
      </pivotArea>
    </format>
    <format dxfId="520">
      <pivotArea collapsedLevelsAreSubtotals="1" fieldPosition="0">
        <references count="2">
          <reference field="4294967294" count="1" selected="0">
            <x v="2"/>
          </reference>
          <reference field="1" count="1">
            <x v="4"/>
          </reference>
        </references>
      </pivotArea>
    </format>
    <format dxfId="519">
      <pivotArea collapsedLevelsAreSubtotals="1" fieldPosition="0">
        <references count="2">
          <reference field="4294967294" count="1" selected="0">
            <x v="0"/>
          </reference>
          <reference field="1" count="1">
            <x v="4"/>
          </reference>
        </references>
      </pivotArea>
    </format>
    <format dxfId="518">
      <pivotArea collapsedLevelsAreSubtotals="1" fieldPosition="0">
        <references count="2">
          <reference field="4294967294" count="1" selected="0">
            <x v="1"/>
          </reference>
          <reference field="1" count="1">
            <x v="4"/>
          </reference>
        </references>
      </pivotArea>
    </format>
    <format dxfId="517">
      <pivotArea collapsedLevelsAreSubtotals="1" fieldPosition="0">
        <references count="2">
          <reference field="4294967294" count="1" selected="0">
            <x v="2"/>
          </reference>
          <reference field="1" count="1">
            <x v="4"/>
          </reference>
        </references>
      </pivotArea>
    </format>
    <format dxfId="516">
      <pivotArea dataOnly="0" labelOnly="1" fieldPosition="0">
        <references count="1">
          <reference field="1" count="1">
            <x v="5"/>
          </reference>
        </references>
      </pivotArea>
    </format>
    <format dxfId="515">
      <pivotArea dataOnly="0" labelOnly="1" fieldPosition="0">
        <references count="1">
          <reference field="1" count="1">
            <x v="5"/>
          </reference>
        </references>
      </pivotArea>
    </format>
    <format dxfId="514">
      <pivotArea collapsedLevelsAreSubtotals="1" fieldPosition="0">
        <references count="2">
          <reference field="4294967294" count="1" selected="0">
            <x v="0"/>
          </reference>
          <reference field="1" count="1">
            <x v="5"/>
          </reference>
        </references>
      </pivotArea>
    </format>
    <format dxfId="513">
      <pivotArea collapsedLevelsAreSubtotals="1" fieldPosition="0">
        <references count="2">
          <reference field="4294967294" count="1" selected="0">
            <x v="1"/>
          </reference>
          <reference field="1" count="1">
            <x v="5"/>
          </reference>
        </references>
      </pivotArea>
    </format>
    <format dxfId="512">
      <pivotArea collapsedLevelsAreSubtotals="1" fieldPosition="0">
        <references count="2">
          <reference field="4294967294" count="1" selected="0">
            <x v="2"/>
          </reference>
          <reference field="1" count="1">
            <x v="5"/>
          </reference>
        </references>
      </pivotArea>
    </format>
    <format dxfId="511">
      <pivotArea collapsedLevelsAreSubtotals="1" fieldPosition="0">
        <references count="2">
          <reference field="4294967294" count="1" selected="0">
            <x v="0"/>
          </reference>
          <reference field="1" count="1">
            <x v="5"/>
          </reference>
        </references>
      </pivotArea>
    </format>
    <format dxfId="510">
      <pivotArea collapsedLevelsAreSubtotals="1" fieldPosition="0">
        <references count="2">
          <reference field="4294967294" count="1" selected="0">
            <x v="1"/>
          </reference>
          <reference field="1" count="1">
            <x v="5"/>
          </reference>
        </references>
      </pivotArea>
    </format>
    <format dxfId="509">
      <pivotArea collapsedLevelsAreSubtotals="1" fieldPosition="0">
        <references count="2">
          <reference field="4294967294" count="1" selected="0">
            <x v="2"/>
          </reference>
          <reference field="1" count="1">
            <x v="5"/>
          </reference>
        </references>
      </pivotArea>
    </format>
    <format dxfId="508">
      <pivotArea dataOnly="0" labelOnly="1" fieldPosition="0">
        <references count="1">
          <reference field="1" count="1">
            <x v="6"/>
          </reference>
        </references>
      </pivotArea>
    </format>
    <format dxfId="507">
      <pivotArea dataOnly="0" labelOnly="1" fieldPosition="0">
        <references count="1">
          <reference field="1" count="1">
            <x v="6"/>
          </reference>
        </references>
      </pivotArea>
    </format>
    <format dxfId="506">
      <pivotArea collapsedLevelsAreSubtotals="1" fieldPosition="0">
        <references count="2">
          <reference field="4294967294" count="1" selected="0">
            <x v="0"/>
          </reference>
          <reference field="1" count="1">
            <x v="6"/>
          </reference>
        </references>
      </pivotArea>
    </format>
    <format dxfId="505">
      <pivotArea collapsedLevelsAreSubtotals="1" fieldPosition="0">
        <references count="2">
          <reference field="4294967294" count="1" selected="0">
            <x v="1"/>
          </reference>
          <reference field="1" count="1">
            <x v="6"/>
          </reference>
        </references>
      </pivotArea>
    </format>
    <format dxfId="504">
      <pivotArea collapsedLevelsAreSubtotals="1" fieldPosition="0">
        <references count="2">
          <reference field="4294967294" count="1" selected="0">
            <x v="2"/>
          </reference>
          <reference field="1" count="1">
            <x v="6"/>
          </reference>
        </references>
      </pivotArea>
    </format>
    <format dxfId="503">
      <pivotArea collapsedLevelsAreSubtotals="1" fieldPosition="0">
        <references count="2">
          <reference field="4294967294" count="1" selected="0">
            <x v="0"/>
          </reference>
          <reference field="1" count="1">
            <x v="6"/>
          </reference>
        </references>
      </pivotArea>
    </format>
    <format dxfId="502">
      <pivotArea collapsedLevelsAreSubtotals="1" fieldPosition="0">
        <references count="2">
          <reference field="4294967294" count="1" selected="0">
            <x v="1"/>
          </reference>
          <reference field="1" count="1">
            <x v="6"/>
          </reference>
        </references>
      </pivotArea>
    </format>
    <format dxfId="501">
      <pivotArea collapsedLevelsAreSubtotals="1" fieldPosition="0">
        <references count="2">
          <reference field="4294967294" count="1" selected="0">
            <x v="2"/>
          </reference>
          <reference field="1" count="1">
            <x v="6"/>
          </reference>
        </references>
      </pivotArea>
    </format>
    <format dxfId="500">
      <pivotArea dataOnly="0" labelOnly="1" fieldPosition="0">
        <references count="1">
          <reference field="1" count="1">
            <x v="7"/>
          </reference>
        </references>
      </pivotArea>
    </format>
    <format dxfId="499">
      <pivotArea dataOnly="0" labelOnly="1" fieldPosition="0">
        <references count="1">
          <reference field="1" count="1">
            <x v="7"/>
          </reference>
        </references>
      </pivotArea>
    </format>
    <format dxfId="498">
      <pivotArea collapsedLevelsAreSubtotals="1" fieldPosition="0">
        <references count="2">
          <reference field="4294967294" count="1" selected="0">
            <x v="0"/>
          </reference>
          <reference field="1" count="1">
            <x v="7"/>
          </reference>
        </references>
      </pivotArea>
    </format>
    <format dxfId="497">
      <pivotArea collapsedLevelsAreSubtotals="1" fieldPosition="0">
        <references count="2">
          <reference field="4294967294" count="1" selected="0">
            <x v="1"/>
          </reference>
          <reference field="1" count="1">
            <x v="7"/>
          </reference>
        </references>
      </pivotArea>
    </format>
    <format dxfId="496">
      <pivotArea collapsedLevelsAreSubtotals="1" fieldPosition="0">
        <references count="2">
          <reference field="4294967294" count="1" selected="0">
            <x v="2"/>
          </reference>
          <reference field="1" count="1">
            <x v="7"/>
          </reference>
        </references>
      </pivotArea>
    </format>
    <format dxfId="495">
      <pivotArea collapsedLevelsAreSubtotals="1" fieldPosition="0">
        <references count="2">
          <reference field="4294967294" count="1" selected="0">
            <x v="0"/>
          </reference>
          <reference field="1" count="1">
            <x v="7"/>
          </reference>
        </references>
      </pivotArea>
    </format>
    <format dxfId="494">
      <pivotArea collapsedLevelsAreSubtotals="1" fieldPosition="0">
        <references count="2">
          <reference field="4294967294" count="1" selected="0">
            <x v="1"/>
          </reference>
          <reference field="1" count="1">
            <x v="7"/>
          </reference>
        </references>
      </pivotArea>
    </format>
    <format dxfId="493">
      <pivotArea collapsedLevelsAreSubtotals="1" fieldPosition="0">
        <references count="2">
          <reference field="4294967294" count="1" selected="0">
            <x v="2"/>
          </reference>
          <reference field="1" count="1">
            <x v="7"/>
          </reference>
        </references>
      </pivotArea>
    </format>
    <format dxfId="492">
      <pivotArea dataOnly="0" labelOnly="1" fieldPosition="0">
        <references count="1">
          <reference field="1" count="1">
            <x v="8"/>
          </reference>
        </references>
      </pivotArea>
    </format>
    <format dxfId="491">
      <pivotArea dataOnly="0" labelOnly="1" fieldPosition="0">
        <references count="1">
          <reference field="1" count="1">
            <x v="8"/>
          </reference>
        </references>
      </pivotArea>
    </format>
    <format dxfId="490">
      <pivotArea collapsedLevelsAreSubtotals="1" fieldPosition="0">
        <references count="2">
          <reference field="4294967294" count="1" selected="0">
            <x v="0"/>
          </reference>
          <reference field="1" count="1">
            <x v="8"/>
          </reference>
        </references>
      </pivotArea>
    </format>
    <format dxfId="489">
      <pivotArea collapsedLevelsAreSubtotals="1" fieldPosition="0">
        <references count="2">
          <reference field="4294967294" count="1" selected="0">
            <x v="1"/>
          </reference>
          <reference field="1" count="1">
            <x v="8"/>
          </reference>
        </references>
      </pivotArea>
    </format>
    <format dxfId="488">
      <pivotArea collapsedLevelsAreSubtotals="1" fieldPosition="0">
        <references count="2">
          <reference field="4294967294" count="1" selected="0">
            <x v="2"/>
          </reference>
          <reference field="1" count="1">
            <x v="8"/>
          </reference>
        </references>
      </pivotArea>
    </format>
    <format dxfId="487">
      <pivotArea collapsedLevelsAreSubtotals="1" fieldPosition="0">
        <references count="2">
          <reference field="4294967294" count="1" selected="0">
            <x v="0"/>
          </reference>
          <reference field="1" count="1">
            <x v="8"/>
          </reference>
        </references>
      </pivotArea>
    </format>
    <format dxfId="486">
      <pivotArea collapsedLevelsAreSubtotals="1" fieldPosition="0">
        <references count="2">
          <reference field="4294967294" count="1" selected="0">
            <x v="1"/>
          </reference>
          <reference field="1" count="1">
            <x v="8"/>
          </reference>
        </references>
      </pivotArea>
    </format>
    <format dxfId="485">
      <pivotArea collapsedLevelsAreSubtotals="1" fieldPosition="0">
        <references count="2">
          <reference field="4294967294" count="1" selected="0">
            <x v="2"/>
          </reference>
          <reference field="1" count="1">
            <x v="8"/>
          </reference>
        </references>
      </pivotArea>
    </format>
    <format dxfId="484">
      <pivotArea dataOnly="0" labelOnly="1" fieldPosition="0">
        <references count="1">
          <reference field="1" count="1">
            <x v="9"/>
          </reference>
        </references>
      </pivotArea>
    </format>
    <format dxfId="483">
      <pivotArea dataOnly="0" labelOnly="1" fieldPosition="0">
        <references count="1">
          <reference field="1" count="1">
            <x v="9"/>
          </reference>
        </references>
      </pivotArea>
    </format>
    <format dxfId="482">
      <pivotArea collapsedLevelsAreSubtotals="1" fieldPosition="0">
        <references count="2">
          <reference field="4294967294" count="1" selected="0">
            <x v="0"/>
          </reference>
          <reference field="1" count="1">
            <x v="9"/>
          </reference>
        </references>
      </pivotArea>
    </format>
    <format dxfId="481">
      <pivotArea collapsedLevelsAreSubtotals="1" fieldPosition="0">
        <references count="2">
          <reference field="4294967294" count="1" selected="0">
            <x v="1"/>
          </reference>
          <reference field="1" count="1">
            <x v="9"/>
          </reference>
        </references>
      </pivotArea>
    </format>
    <format dxfId="480">
      <pivotArea collapsedLevelsAreSubtotals="1" fieldPosition="0">
        <references count="2">
          <reference field="4294967294" count="1" selected="0">
            <x v="2"/>
          </reference>
          <reference field="1" count="1">
            <x v="9"/>
          </reference>
        </references>
      </pivotArea>
    </format>
    <format dxfId="479">
      <pivotArea collapsedLevelsAreSubtotals="1" fieldPosition="0">
        <references count="2">
          <reference field="4294967294" count="1" selected="0">
            <x v="0"/>
          </reference>
          <reference field="1" count="1">
            <x v="9"/>
          </reference>
        </references>
      </pivotArea>
    </format>
    <format dxfId="478">
      <pivotArea collapsedLevelsAreSubtotals="1" fieldPosition="0">
        <references count="2">
          <reference field="4294967294" count="1" selected="0">
            <x v="1"/>
          </reference>
          <reference field="1" count="1">
            <x v="9"/>
          </reference>
        </references>
      </pivotArea>
    </format>
    <format dxfId="477">
      <pivotArea collapsedLevelsAreSubtotals="1" fieldPosition="0">
        <references count="2">
          <reference field="4294967294" count="1" selected="0">
            <x v="2"/>
          </reference>
          <reference field="1" count="1">
            <x v="9"/>
          </reference>
        </references>
      </pivotArea>
    </format>
    <format dxfId="476">
      <pivotArea dataOnly="0" labelOnly="1" fieldPosition="0">
        <references count="1">
          <reference field="1" count="1">
            <x v="10"/>
          </reference>
        </references>
      </pivotArea>
    </format>
    <format dxfId="475">
      <pivotArea dataOnly="0" labelOnly="1" fieldPosition="0">
        <references count="1">
          <reference field="1" count="1">
            <x v="10"/>
          </reference>
        </references>
      </pivotArea>
    </format>
    <format dxfId="474">
      <pivotArea collapsedLevelsAreSubtotals="1" fieldPosition="0">
        <references count="2">
          <reference field="4294967294" count="1" selected="0">
            <x v="0"/>
          </reference>
          <reference field="1" count="1">
            <x v="10"/>
          </reference>
        </references>
      </pivotArea>
    </format>
    <format dxfId="473">
      <pivotArea collapsedLevelsAreSubtotals="1" fieldPosition="0">
        <references count="2">
          <reference field="4294967294" count="1" selected="0">
            <x v="1"/>
          </reference>
          <reference field="1" count="1">
            <x v="10"/>
          </reference>
        </references>
      </pivotArea>
    </format>
    <format dxfId="472">
      <pivotArea collapsedLevelsAreSubtotals="1" fieldPosition="0">
        <references count="2">
          <reference field="4294967294" count="1" selected="0">
            <x v="2"/>
          </reference>
          <reference field="1" count="1">
            <x v="10"/>
          </reference>
        </references>
      </pivotArea>
    </format>
    <format dxfId="471">
      <pivotArea collapsedLevelsAreSubtotals="1" fieldPosition="0">
        <references count="2">
          <reference field="4294967294" count="1" selected="0">
            <x v="0"/>
          </reference>
          <reference field="1" count="1">
            <x v="10"/>
          </reference>
        </references>
      </pivotArea>
    </format>
    <format dxfId="470">
      <pivotArea collapsedLevelsAreSubtotals="1" fieldPosition="0">
        <references count="2">
          <reference field="4294967294" count="1" selected="0">
            <x v="1"/>
          </reference>
          <reference field="1" count="1">
            <x v="10"/>
          </reference>
        </references>
      </pivotArea>
    </format>
    <format dxfId="469">
      <pivotArea collapsedLevelsAreSubtotals="1" fieldPosition="0">
        <references count="2">
          <reference field="4294967294" count="1" selected="0">
            <x v="2"/>
          </reference>
          <reference field="1" count="1">
            <x v="10"/>
          </reference>
        </references>
      </pivotArea>
    </format>
    <format dxfId="468">
      <pivotArea dataOnly="0" labelOnly="1" fieldPosition="0">
        <references count="1">
          <reference field="1" count="1">
            <x v="11"/>
          </reference>
        </references>
      </pivotArea>
    </format>
    <format dxfId="467">
      <pivotArea dataOnly="0" labelOnly="1" fieldPosition="0">
        <references count="1">
          <reference field="1" count="1">
            <x v="11"/>
          </reference>
        </references>
      </pivotArea>
    </format>
    <format dxfId="466">
      <pivotArea collapsedLevelsAreSubtotals="1" fieldPosition="0">
        <references count="2">
          <reference field="4294967294" count="1" selected="0">
            <x v="0"/>
          </reference>
          <reference field="1" count="1">
            <x v="11"/>
          </reference>
        </references>
      </pivotArea>
    </format>
    <format dxfId="465">
      <pivotArea collapsedLevelsAreSubtotals="1" fieldPosition="0">
        <references count="2">
          <reference field="4294967294" count="1" selected="0">
            <x v="1"/>
          </reference>
          <reference field="1" count="1">
            <x v="11"/>
          </reference>
        </references>
      </pivotArea>
    </format>
    <format dxfId="464">
      <pivotArea collapsedLevelsAreSubtotals="1" fieldPosition="0">
        <references count="2">
          <reference field="4294967294" count="1" selected="0">
            <x v="2"/>
          </reference>
          <reference field="1" count="1">
            <x v="11"/>
          </reference>
        </references>
      </pivotArea>
    </format>
    <format dxfId="463">
      <pivotArea collapsedLevelsAreSubtotals="1" fieldPosition="0">
        <references count="2">
          <reference field="4294967294" count="1" selected="0">
            <x v="0"/>
          </reference>
          <reference field="1" count="1">
            <x v="11"/>
          </reference>
        </references>
      </pivotArea>
    </format>
    <format dxfId="462">
      <pivotArea collapsedLevelsAreSubtotals="1" fieldPosition="0">
        <references count="2">
          <reference field="4294967294" count="1" selected="0">
            <x v="1"/>
          </reference>
          <reference field="1" count="1">
            <x v="11"/>
          </reference>
        </references>
      </pivotArea>
    </format>
    <format dxfId="461">
      <pivotArea collapsedLevelsAreSubtotals="1" fieldPosition="0">
        <references count="2">
          <reference field="4294967294" count="1" selected="0">
            <x v="2"/>
          </reference>
          <reference field="1" count="1">
            <x v="11"/>
          </reference>
        </references>
      </pivotArea>
    </format>
    <format dxfId="460">
      <pivotArea dataOnly="0" labelOnly="1" grandRow="1" outline="0" fieldPosition="0"/>
    </format>
    <format dxfId="459">
      <pivotArea dataOnly="0" labelOnly="1" grandRow="1" outline="0" fieldPosition="0"/>
    </format>
    <format dxfId="458">
      <pivotArea field="1" grandRow="1" outline="0" collapsedLevelsAreSubtotals="1" axis="axisRow" fieldPosition="0">
        <references count="1">
          <reference field="4294967294" count="1" selected="0">
            <x v="0"/>
          </reference>
        </references>
      </pivotArea>
    </format>
    <format dxfId="457">
      <pivotArea field="1" grandRow="1" outline="0" collapsedLevelsAreSubtotals="1" axis="axisRow" fieldPosition="0">
        <references count="1">
          <reference field="4294967294" count="1" selected="0">
            <x v="1"/>
          </reference>
        </references>
      </pivotArea>
    </format>
    <format dxfId="456">
      <pivotArea field="1" grandRow="1" outline="0" collapsedLevelsAreSubtotals="1" axis="axisRow" fieldPosition="0">
        <references count="1">
          <reference field="4294967294" count="1" selected="0">
            <x v="2"/>
          </reference>
        </references>
      </pivotArea>
    </format>
    <format dxfId="455">
      <pivotArea collapsedLevelsAreSubtotals="1" fieldPosition="0">
        <references count="2">
          <reference field="4294967294" count="1" selected="0">
            <x v="0"/>
          </reference>
          <reference field="1" count="1">
            <x v="0"/>
          </reference>
        </references>
      </pivotArea>
    </format>
    <format dxfId="454">
      <pivotArea collapsedLevelsAreSubtotals="1" fieldPosition="0">
        <references count="2">
          <reference field="4294967294" count="1" selected="0">
            <x v="1"/>
          </reference>
          <reference field="1" count="1">
            <x v="0"/>
          </reference>
        </references>
      </pivotArea>
    </format>
    <format dxfId="453">
      <pivotArea collapsedLevelsAreSubtotals="1" fieldPosition="0">
        <references count="2">
          <reference field="4294967294" count="1" selected="0">
            <x v="2"/>
          </reference>
          <reference field="1" count="1">
            <x v="0"/>
          </reference>
        </references>
      </pivotArea>
    </format>
    <format dxfId="452">
      <pivotArea collapsedLevelsAreSubtotals="1" fieldPosition="0">
        <references count="2">
          <reference field="4294967294" count="1" selected="0">
            <x v="0"/>
          </reference>
          <reference field="1" count="1">
            <x v="0"/>
          </reference>
        </references>
      </pivotArea>
    </format>
    <format dxfId="451">
      <pivotArea collapsedLevelsAreSubtotals="1" fieldPosition="0">
        <references count="2">
          <reference field="4294967294" count="1" selected="0">
            <x v="1"/>
          </reference>
          <reference field="1" count="1">
            <x v="0"/>
          </reference>
        </references>
      </pivotArea>
    </format>
    <format dxfId="450">
      <pivotArea collapsedLevelsAreSubtotals="1" fieldPosition="0">
        <references count="2">
          <reference field="4294967294" count="1" selected="0">
            <x v="2"/>
          </reference>
          <reference field="1" count="1">
            <x v="0"/>
          </reference>
        </references>
      </pivotArea>
    </format>
    <format dxfId="449">
      <pivotArea collapsedLevelsAreSubtotals="1" fieldPosition="0">
        <references count="2">
          <reference field="4294967294" count="1" selected="0">
            <x v="0"/>
          </reference>
          <reference field="1" count="1">
            <x v="1"/>
          </reference>
        </references>
      </pivotArea>
    </format>
    <format dxfId="448">
      <pivotArea collapsedLevelsAreSubtotals="1" fieldPosition="0">
        <references count="2">
          <reference field="4294967294" count="1" selected="0">
            <x v="1"/>
          </reference>
          <reference field="1" count="1">
            <x v="1"/>
          </reference>
        </references>
      </pivotArea>
    </format>
    <format dxfId="447">
      <pivotArea collapsedLevelsAreSubtotals="1" fieldPosition="0">
        <references count="2">
          <reference field="4294967294" count="1" selected="0">
            <x v="2"/>
          </reference>
          <reference field="1" count="1">
            <x v="1"/>
          </reference>
        </references>
      </pivotArea>
    </format>
    <format dxfId="446">
      <pivotArea collapsedLevelsAreSubtotals="1" fieldPosition="0">
        <references count="2">
          <reference field="4294967294" count="1" selected="0">
            <x v="0"/>
          </reference>
          <reference field="1" count="1">
            <x v="1"/>
          </reference>
        </references>
      </pivotArea>
    </format>
    <format dxfId="445">
      <pivotArea collapsedLevelsAreSubtotals="1" fieldPosition="0">
        <references count="2">
          <reference field="4294967294" count="1" selected="0">
            <x v="1"/>
          </reference>
          <reference field="1" count="1">
            <x v="1"/>
          </reference>
        </references>
      </pivotArea>
    </format>
    <format dxfId="444">
      <pivotArea collapsedLevelsAreSubtotals="1" fieldPosition="0">
        <references count="2">
          <reference field="4294967294" count="1" selected="0">
            <x v="2"/>
          </reference>
          <reference field="1" count="1">
            <x v="1"/>
          </reference>
        </references>
      </pivotArea>
    </format>
    <format dxfId="443">
      <pivotArea collapsedLevelsAreSubtotals="1" fieldPosition="0">
        <references count="2">
          <reference field="4294967294" count="1" selected="0">
            <x v="0"/>
          </reference>
          <reference field="1" count="1">
            <x v="2"/>
          </reference>
        </references>
      </pivotArea>
    </format>
    <format dxfId="442">
      <pivotArea collapsedLevelsAreSubtotals="1" fieldPosition="0">
        <references count="2">
          <reference field="4294967294" count="1" selected="0">
            <x v="1"/>
          </reference>
          <reference field="1" count="1">
            <x v="2"/>
          </reference>
        </references>
      </pivotArea>
    </format>
    <format dxfId="441">
      <pivotArea collapsedLevelsAreSubtotals="1" fieldPosition="0">
        <references count="2">
          <reference field="4294967294" count="1" selected="0">
            <x v="2"/>
          </reference>
          <reference field="1" count="1">
            <x v="2"/>
          </reference>
        </references>
      </pivotArea>
    </format>
    <format dxfId="440">
      <pivotArea collapsedLevelsAreSubtotals="1" fieldPosition="0">
        <references count="2">
          <reference field="4294967294" count="1" selected="0">
            <x v="0"/>
          </reference>
          <reference field="1" count="1">
            <x v="2"/>
          </reference>
        </references>
      </pivotArea>
    </format>
    <format dxfId="439">
      <pivotArea collapsedLevelsAreSubtotals="1" fieldPosition="0">
        <references count="2">
          <reference field="4294967294" count="1" selected="0">
            <x v="1"/>
          </reference>
          <reference field="1" count="1">
            <x v="2"/>
          </reference>
        </references>
      </pivotArea>
    </format>
    <format dxfId="438">
      <pivotArea collapsedLevelsAreSubtotals="1" fieldPosition="0">
        <references count="2">
          <reference field="4294967294" count="1" selected="0">
            <x v="2"/>
          </reference>
          <reference field="1" count="1">
            <x v="2"/>
          </reference>
        </references>
      </pivotArea>
    </format>
    <format dxfId="437">
      <pivotArea collapsedLevelsAreSubtotals="1" fieldPosition="0">
        <references count="2">
          <reference field="4294967294" count="1" selected="0">
            <x v="0"/>
          </reference>
          <reference field="1" count="1">
            <x v="3"/>
          </reference>
        </references>
      </pivotArea>
    </format>
    <format dxfId="436">
      <pivotArea collapsedLevelsAreSubtotals="1" fieldPosition="0">
        <references count="2">
          <reference field="4294967294" count="1" selected="0">
            <x v="1"/>
          </reference>
          <reference field="1" count="1">
            <x v="3"/>
          </reference>
        </references>
      </pivotArea>
    </format>
    <format dxfId="435">
      <pivotArea collapsedLevelsAreSubtotals="1" fieldPosition="0">
        <references count="2">
          <reference field="4294967294" count="1" selected="0">
            <x v="2"/>
          </reference>
          <reference field="1" count="1">
            <x v="3"/>
          </reference>
        </references>
      </pivotArea>
    </format>
    <format dxfId="434">
      <pivotArea collapsedLevelsAreSubtotals="1" fieldPosition="0">
        <references count="2">
          <reference field="4294967294" count="1" selected="0">
            <x v="0"/>
          </reference>
          <reference field="1" count="1">
            <x v="3"/>
          </reference>
        </references>
      </pivotArea>
    </format>
    <format dxfId="433">
      <pivotArea collapsedLevelsAreSubtotals="1" fieldPosition="0">
        <references count="2">
          <reference field="4294967294" count="1" selected="0">
            <x v="1"/>
          </reference>
          <reference field="1" count="1">
            <x v="3"/>
          </reference>
        </references>
      </pivotArea>
    </format>
    <format dxfId="432">
      <pivotArea collapsedLevelsAreSubtotals="1" fieldPosition="0">
        <references count="2">
          <reference field="4294967294" count="1" selected="0">
            <x v="2"/>
          </reference>
          <reference field="1" count="1">
            <x v="3"/>
          </reference>
        </references>
      </pivotArea>
    </format>
    <format dxfId="431">
      <pivotArea collapsedLevelsAreSubtotals="1" fieldPosition="0">
        <references count="2">
          <reference field="4294967294" count="1" selected="0">
            <x v="0"/>
          </reference>
          <reference field="1" count="1">
            <x v="4"/>
          </reference>
        </references>
      </pivotArea>
    </format>
    <format dxfId="430">
      <pivotArea collapsedLevelsAreSubtotals="1" fieldPosition="0">
        <references count="2">
          <reference field="4294967294" count="1" selected="0">
            <x v="1"/>
          </reference>
          <reference field="1" count="1">
            <x v="4"/>
          </reference>
        </references>
      </pivotArea>
    </format>
    <format dxfId="429">
      <pivotArea collapsedLevelsAreSubtotals="1" fieldPosition="0">
        <references count="2">
          <reference field="4294967294" count="1" selected="0">
            <x v="2"/>
          </reference>
          <reference field="1" count="1">
            <x v="4"/>
          </reference>
        </references>
      </pivotArea>
    </format>
    <format dxfId="428">
      <pivotArea collapsedLevelsAreSubtotals="1" fieldPosition="0">
        <references count="2">
          <reference field="4294967294" count="1" selected="0">
            <x v="0"/>
          </reference>
          <reference field="1" count="1">
            <x v="4"/>
          </reference>
        </references>
      </pivotArea>
    </format>
    <format dxfId="427">
      <pivotArea collapsedLevelsAreSubtotals="1" fieldPosition="0">
        <references count="2">
          <reference field="4294967294" count="1" selected="0">
            <x v="1"/>
          </reference>
          <reference field="1" count="1">
            <x v="4"/>
          </reference>
        </references>
      </pivotArea>
    </format>
    <format dxfId="426">
      <pivotArea collapsedLevelsAreSubtotals="1" fieldPosition="0">
        <references count="2">
          <reference field="4294967294" count="1" selected="0">
            <x v="2"/>
          </reference>
          <reference field="1" count="1">
            <x v="4"/>
          </reference>
        </references>
      </pivotArea>
    </format>
    <format dxfId="425">
      <pivotArea collapsedLevelsAreSubtotals="1" fieldPosition="0">
        <references count="2">
          <reference field="4294967294" count="1" selected="0">
            <x v="0"/>
          </reference>
          <reference field="1" count="1">
            <x v="5"/>
          </reference>
        </references>
      </pivotArea>
    </format>
    <format dxfId="424">
      <pivotArea collapsedLevelsAreSubtotals="1" fieldPosition="0">
        <references count="2">
          <reference field="4294967294" count="1" selected="0">
            <x v="1"/>
          </reference>
          <reference field="1" count="1">
            <x v="5"/>
          </reference>
        </references>
      </pivotArea>
    </format>
    <format dxfId="423">
      <pivotArea collapsedLevelsAreSubtotals="1" fieldPosition="0">
        <references count="2">
          <reference field="4294967294" count="1" selected="0">
            <x v="2"/>
          </reference>
          <reference field="1" count="1">
            <x v="5"/>
          </reference>
        </references>
      </pivotArea>
    </format>
    <format dxfId="422">
      <pivotArea collapsedLevelsAreSubtotals="1" fieldPosition="0">
        <references count="2">
          <reference field="4294967294" count="1" selected="0">
            <x v="0"/>
          </reference>
          <reference field="1" count="1">
            <x v="5"/>
          </reference>
        </references>
      </pivotArea>
    </format>
    <format dxfId="421">
      <pivotArea collapsedLevelsAreSubtotals="1" fieldPosition="0">
        <references count="2">
          <reference field="4294967294" count="1" selected="0">
            <x v="1"/>
          </reference>
          <reference field="1" count="1">
            <x v="5"/>
          </reference>
        </references>
      </pivotArea>
    </format>
    <format dxfId="420">
      <pivotArea collapsedLevelsAreSubtotals="1" fieldPosition="0">
        <references count="2">
          <reference field="4294967294" count="1" selected="0">
            <x v="2"/>
          </reference>
          <reference field="1" count="1">
            <x v="5"/>
          </reference>
        </references>
      </pivotArea>
    </format>
    <format dxfId="419">
      <pivotArea collapsedLevelsAreSubtotals="1" fieldPosition="0">
        <references count="2">
          <reference field="4294967294" count="1" selected="0">
            <x v="0"/>
          </reference>
          <reference field="1" count="1">
            <x v="6"/>
          </reference>
        </references>
      </pivotArea>
    </format>
    <format dxfId="418">
      <pivotArea collapsedLevelsAreSubtotals="1" fieldPosition="0">
        <references count="2">
          <reference field="4294967294" count="1" selected="0">
            <x v="1"/>
          </reference>
          <reference field="1" count="1">
            <x v="6"/>
          </reference>
        </references>
      </pivotArea>
    </format>
    <format dxfId="417">
      <pivotArea collapsedLevelsAreSubtotals="1" fieldPosition="0">
        <references count="2">
          <reference field="4294967294" count="1" selected="0">
            <x v="2"/>
          </reference>
          <reference field="1" count="1">
            <x v="6"/>
          </reference>
        </references>
      </pivotArea>
    </format>
    <format dxfId="416">
      <pivotArea collapsedLevelsAreSubtotals="1" fieldPosition="0">
        <references count="2">
          <reference field="4294967294" count="1" selected="0">
            <x v="0"/>
          </reference>
          <reference field="1" count="1">
            <x v="6"/>
          </reference>
        </references>
      </pivotArea>
    </format>
    <format dxfId="415">
      <pivotArea collapsedLevelsAreSubtotals="1" fieldPosition="0">
        <references count="2">
          <reference field="4294967294" count="1" selected="0">
            <x v="1"/>
          </reference>
          <reference field="1" count="1">
            <x v="6"/>
          </reference>
        </references>
      </pivotArea>
    </format>
    <format dxfId="414">
      <pivotArea collapsedLevelsAreSubtotals="1" fieldPosition="0">
        <references count="2">
          <reference field="4294967294" count="1" selected="0">
            <x v="2"/>
          </reference>
          <reference field="1" count="1">
            <x v="6"/>
          </reference>
        </references>
      </pivotArea>
    </format>
    <format dxfId="413">
      <pivotArea collapsedLevelsAreSubtotals="1" fieldPosition="0">
        <references count="2">
          <reference field="4294967294" count="1" selected="0">
            <x v="0"/>
          </reference>
          <reference field="1" count="1">
            <x v="7"/>
          </reference>
        </references>
      </pivotArea>
    </format>
    <format dxfId="412">
      <pivotArea collapsedLevelsAreSubtotals="1" fieldPosition="0">
        <references count="2">
          <reference field="4294967294" count="1" selected="0">
            <x v="1"/>
          </reference>
          <reference field="1" count="1">
            <x v="7"/>
          </reference>
        </references>
      </pivotArea>
    </format>
    <format dxfId="411">
      <pivotArea collapsedLevelsAreSubtotals="1" fieldPosition="0">
        <references count="2">
          <reference field="4294967294" count="1" selected="0">
            <x v="2"/>
          </reference>
          <reference field="1" count="1">
            <x v="7"/>
          </reference>
        </references>
      </pivotArea>
    </format>
    <format dxfId="410">
      <pivotArea collapsedLevelsAreSubtotals="1" fieldPosition="0">
        <references count="2">
          <reference field="4294967294" count="1" selected="0">
            <x v="0"/>
          </reference>
          <reference field="1" count="1">
            <x v="7"/>
          </reference>
        </references>
      </pivotArea>
    </format>
    <format dxfId="409">
      <pivotArea collapsedLevelsAreSubtotals="1" fieldPosition="0">
        <references count="2">
          <reference field="4294967294" count="1" selected="0">
            <x v="1"/>
          </reference>
          <reference field="1" count="1">
            <x v="7"/>
          </reference>
        </references>
      </pivotArea>
    </format>
    <format dxfId="408">
      <pivotArea collapsedLevelsAreSubtotals="1" fieldPosition="0">
        <references count="2">
          <reference field="4294967294" count="1" selected="0">
            <x v="2"/>
          </reference>
          <reference field="1" count="1">
            <x v="7"/>
          </reference>
        </references>
      </pivotArea>
    </format>
    <format dxfId="407">
      <pivotArea collapsedLevelsAreSubtotals="1" fieldPosition="0">
        <references count="2">
          <reference field="4294967294" count="1" selected="0">
            <x v="0"/>
          </reference>
          <reference field="1" count="1">
            <x v="8"/>
          </reference>
        </references>
      </pivotArea>
    </format>
    <format dxfId="406">
      <pivotArea collapsedLevelsAreSubtotals="1" fieldPosition="0">
        <references count="2">
          <reference field="4294967294" count="1" selected="0">
            <x v="1"/>
          </reference>
          <reference field="1" count="1">
            <x v="8"/>
          </reference>
        </references>
      </pivotArea>
    </format>
    <format dxfId="405">
      <pivotArea collapsedLevelsAreSubtotals="1" fieldPosition="0">
        <references count="2">
          <reference field="4294967294" count="1" selected="0">
            <x v="2"/>
          </reference>
          <reference field="1" count="1">
            <x v="8"/>
          </reference>
        </references>
      </pivotArea>
    </format>
    <format dxfId="404">
      <pivotArea collapsedLevelsAreSubtotals="1" fieldPosition="0">
        <references count="2">
          <reference field="4294967294" count="1" selected="0">
            <x v="0"/>
          </reference>
          <reference field="1" count="1">
            <x v="8"/>
          </reference>
        </references>
      </pivotArea>
    </format>
    <format dxfId="403">
      <pivotArea collapsedLevelsAreSubtotals="1" fieldPosition="0">
        <references count="2">
          <reference field="4294967294" count="1" selected="0">
            <x v="1"/>
          </reference>
          <reference field="1" count="1">
            <x v="8"/>
          </reference>
        </references>
      </pivotArea>
    </format>
    <format dxfId="402">
      <pivotArea collapsedLevelsAreSubtotals="1" fieldPosition="0">
        <references count="2">
          <reference field="4294967294" count="1" selected="0">
            <x v="2"/>
          </reference>
          <reference field="1" count="1">
            <x v="8"/>
          </reference>
        </references>
      </pivotArea>
    </format>
    <format dxfId="401">
      <pivotArea collapsedLevelsAreSubtotals="1" fieldPosition="0">
        <references count="2">
          <reference field="4294967294" count="1" selected="0">
            <x v="0"/>
          </reference>
          <reference field="1" count="1">
            <x v="9"/>
          </reference>
        </references>
      </pivotArea>
    </format>
    <format dxfId="400">
      <pivotArea collapsedLevelsAreSubtotals="1" fieldPosition="0">
        <references count="2">
          <reference field="4294967294" count="1" selected="0">
            <x v="1"/>
          </reference>
          <reference field="1" count="1">
            <x v="9"/>
          </reference>
        </references>
      </pivotArea>
    </format>
    <format dxfId="399">
      <pivotArea collapsedLevelsAreSubtotals="1" fieldPosition="0">
        <references count="2">
          <reference field="4294967294" count="1" selected="0">
            <x v="2"/>
          </reference>
          <reference field="1" count="1">
            <x v="9"/>
          </reference>
        </references>
      </pivotArea>
    </format>
    <format dxfId="398">
      <pivotArea collapsedLevelsAreSubtotals="1" fieldPosition="0">
        <references count="2">
          <reference field="4294967294" count="1" selected="0">
            <x v="0"/>
          </reference>
          <reference field="1" count="1">
            <x v="9"/>
          </reference>
        </references>
      </pivotArea>
    </format>
    <format dxfId="397">
      <pivotArea collapsedLevelsAreSubtotals="1" fieldPosition="0">
        <references count="2">
          <reference field="4294967294" count="1" selected="0">
            <x v="1"/>
          </reference>
          <reference field="1" count="1">
            <x v="9"/>
          </reference>
        </references>
      </pivotArea>
    </format>
    <format dxfId="396">
      <pivotArea collapsedLevelsAreSubtotals="1" fieldPosition="0">
        <references count="2">
          <reference field="4294967294" count="1" selected="0">
            <x v="2"/>
          </reference>
          <reference field="1" count="1">
            <x v="9"/>
          </reference>
        </references>
      </pivotArea>
    </format>
    <format dxfId="395">
      <pivotArea collapsedLevelsAreSubtotals="1" fieldPosition="0">
        <references count="2">
          <reference field="4294967294" count="1" selected="0">
            <x v="0"/>
          </reference>
          <reference field="1" count="1">
            <x v="10"/>
          </reference>
        </references>
      </pivotArea>
    </format>
    <format dxfId="394">
      <pivotArea collapsedLevelsAreSubtotals="1" fieldPosition="0">
        <references count="2">
          <reference field="4294967294" count="1" selected="0">
            <x v="1"/>
          </reference>
          <reference field="1" count="1">
            <x v="10"/>
          </reference>
        </references>
      </pivotArea>
    </format>
    <format dxfId="393">
      <pivotArea collapsedLevelsAreSubtotals="1" fieldPosition="0">
        <references count="2">
          <reference field="4294967294" count="1" selected="0">
            <x v="2"/>
          </reference>
          <reference field="1" count="1">
            <x v="10"/>
          </reference>
        </references>
      </pivotArea>
    </format>
    <format dxfId="392">
      <pivotArea collapsedLevelsAreSubtotals="1" fieldPosition="0">
        <references count="2">
          <reference field="4294967294" count="1" selected="0">
            <x v="0"/>
          </reference>
          <reference field="1" count="1">
            <x v="10"/>
          </reference>
        </references>
      </pivotArea>
    </format>
    <format dxfId="391">
      <pivotArea collapsedLevelsAreSubtotals="1" fieldPosition="0">
        <references count="2">
          <reference field="4294967294" count="1" selected="0">
            <x v="1"/>
          </reference>
          <reference field="1" count="1">
            <x v="10"/>
          </reference>
        </references>
      </pivotArea>
    </format>
    <format dxfId="390">
      <pivotArea collapsedLevelsAreSubtotals="1" fieldPosition="0">
        <references count="2">
          <reference field="4294967294" count="1" selected="0">
            <x v="2"/>
          </reference>
          <reference field="1" count="1">
            <x v="10"/>
          </reference>
        </references>
      </pivotArea>
    </format>
    <format dxfId="389">
      <pivotArea collapsedLevelsAreSubtotals="1" fieldPosition="0">
        <references count="2">
          <reference field="4294967294" count="1" selected="0">
            <x v="0"/>
          </reference>
          <reference field="1" count="1">
            <x v="11"/>
          </reference>
        </references>
      </pivotArea>
    </format>
    <format dxfId="388">
      <pivotArea collapsedLevelsAreSubtotals="1" fieldPosition="0">
        <references count="2">
          <reference field="4294967294" count="1" selected="0">
            <x v="1"/>
          </reference>
          <reference field="1" count="1">
            <x v="11"/>
          </reference>
        </references>
      </pivotArea>
    </format>
    <format dxfId="387">
      <pivotArea collapsedLevelsAreSubtotals="1" fieldPosition="0">
        <references count="2">
          <reference field="4294967294" count="1" selected="0">
            <x v="2"/>
          </reference>
          <reference field="1" count="1">
            <x v="11"/>
          </reference>
        </references>
      </pivotArea>
    </format>
    <format dxfId="386">
      <pivotArea collapsedLevelsAreSubtotals="1" fieldPosition="0">
        <references count="2">
          <reference field="4294967294" count="1" selected="0">
            <x v="0"/>
          </reference>
          <reference field="1" count="1">
            <x v="11"/>
          </reference>
        </references>
      </pivotArea>
    </format>
    <format dxfId="385">
      <pivotArea collapsedLevelsAreSubtotals="1" fieldPosition="0">
        <references count="2">
          <reference field="4294967294" count="1" selected="0">
            <x v="1"/>
          </reference>
          <reference field="1" count="1">
            <x v="11"/>
          </reference>
        </references>
      </pivotArea>
    </format>
    <format dxfId="384">
      <pivotArea collapsedLevelsAreSubtotals="1" fieldPosition="0">
        <references count="2">
          <reference field="4294967294" count="1" selected="0">
            <x v="2"/>
          </reference>
          <reference field="1" count="1">
            <x v="11"/>
          </reference>
        </references>
      </pivotArea>
    </format>
    <format dxfId="383">
      <pivotArea field="1" grandRow="1" outline="0" collapsedLevelsAreSubtotals="1" axis="axisRow" fieldPosition="0">
        <references count="1">
          <reference field="4294967294" count="1" selected="0">
            <x v="0"/>
          </reference>
        </references>
      </pivotArea>
    </format>
    <format dxfId="382">
      <pivotArea field="1" grandRow="1" outline="0" collapsedLevelsAreSubtotals="1" axis="axisRow" fieldPosition="0">
        <references count="1">
          <reference field="4294967294" count="1" selected="0">
            <x v="0"/>
          </reference>
        </references>
      </pivotArea>
    </format>
    <format dxfId="381">
      <pivotArea field="1" grandRow="1" outline="0" collapsedLevelsAreSubtotals="1" axis="axisRow" fieldPosition="0">
        <references count="1">
          <reference field="4294967294" count="1" selected="0">
            <x v="1"/>
          </reference>
        </references>
      </pivotArea>
    </format>
    <format dxfId="380">
      <pivotArea field="1" grandRow="1" outline="0" collapsedLevelsAreSubtotals="1" axis="axisRow" fieldPosition="0">
        <references count="1">
          <reference field="4294967294" count="1" selected="0">
            <x v="1"/>
          </reference>
        </references>
      </pivotArea>
    </format>
    <format dxfId="379">
      <pivotArea field="1" grandRow="1" outline="0" collapsedLevelsAreSubtotals="1" axis="axisRow" fieldPosition="0">
        <references count="1">
          <reference field="4294967294" count="1" selected="0">
            <x v="2"/>
          </reference>
        </references>
      </pivotArea>
    </format>
    <format dxfId="378">
      <pivotArea field="1" grandRow="1" outline="0" collapsedLevelsAreSubtotals="1" axis="axisRow" fieldPosition="0">
        <references count="1">
          <reference field="4294967294" count="1" selected="0">
            <x v="2"/>
          </reference>
        </references>
      </pivotArea>
    </format>
    <format dxfId="377">
      <pivotArea type="all" dataOnly="0" outline="0" fieldPosition="0"/>
    </format>
    <format dxfId="376">
      <pivotArea outline="0" collapsedLevelsAreSubtotals="1" fieldPosition="0"/>
    </format>
    <format dxfId="375">
      <pivotArea field="1" type="button" dataOnly="0" labelOnly="1" outline="0" axis="axisRow" fieldPosition="0"/>
    </format>
    <format dxfId="374">
      <pivotArea dataOnly="0" labelOnly="1" fieldPosition="0">
        <references count="1">
          <reference field="1" count="0"/>
        </references>
      </pivotArea>
    </format>
    <format dxfId="373">
      <pivotArea dataOnly="0" labelOnly="1" grandRow="1" outline="0" fieldPosition="0"/>
    </format>
    <format dxfId="372">
      <pivotArea dataOnly="0" labelOnly="1" outline="0" fieldPosition="0">
        <references count="1">
          <reference field="4294967294" count="3">
            <x v="0"/>
            <x v="1"/>
            <x v="2"/>
          </reference>
        </references>
      </pivotArea>
    </format>
    <format dxfId="371">
      <pivotArea dataOnly="0" labelOnly="1" fieldPosition="0">
        <references count="1">
          <reference field="1" count="0"/>
        </references>
      </pivotArea>
    </format>
    <format dxfId="370">
      <pivotArea outline="0" fieldPosition="0">
        <references count="1">
          <reference field="4294967294" count="1">
            <x v="0"/>
          </reference>
        </references>
      </pivotArea>
    </format>
    <format dxfId="369">
      <pivotArea outline="0" fieldPosition="0">
        <references count="1">
          <reference field="4294967294" count="1">
            <x v="1"/>
          </reference>
        </references>
      </pivotArea>
    </format>
    <format dxfId="368">
      <pivotArea outline="0" fieldPosition="0">
        <references count="1">
          <reference field="4294967294" count="1">
            <x v="2"/>
          </reference>
        </references>
      </pivotArea>
    </format>
    <format dxfId="367">
      <pivotArea dataOnly="0" labelOnly="1" outline="0" fieldPosition="0">
        <references count="1">
          <reference field="4294967294" count="1">
            <x v="0"/>
          </reference>
        </references>
      </pivotArea>
    </format>
    <format dxfId="366">
      <pivotArea outline="0" collapsedLevelsAreSubtotals="1" fieldPosition="0"/>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تم إدراج ملخص التكلفة المتوقعة والتكلفة الفعلية والفرق لجميع المصاريف في جدول تفاصيل الموازنة في ورقة عمل المصاريف الشهرية"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ملخص_الموازنة" cacheId="4"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5" rowHeaderCaption="الفئة">
  <location ref="B2:C15" firstHeaderRow="1" firstDataRow="1" firstDataCol="1"/>
  <pivotFields count="6">
    <pivotField showAll="0"/>
    <pivotField axis="axisRow" showAll="0">
      <items count="13">
        <item x="0"/>
        <item x="1"/>
        <item x="2"/>
        <item x="3"/>
        <item x="4"/>
        <item x="5"/>
        <item x="6"/>
        <item x="7"/>
        <item x="8"/>
        <item x="9"/>
        <item x="10"/>
        <item x="11"/>
        <item t="default"/>
      </items>
    </pivotField>
    <pivotField showAll="0"/>
    <pivotField dataField="1" showAll="0"/>
    <pivotField numFmtId="6" showAll="0"/>
    <pivotField numFmtId="6" showAll="0"/>
  </pivotFields>
  <rowFields count="1">
    <field x="1"/>
  </rowFields>
  <rowItems count="13">
    <i>
      <x/>
    </i>
    <i>
      <x v="1"/>
    </i>
    <i>
      <x v="2"/>
    </i>
    <i>
      <x v="3"/>
    </i>
    <i>
      <x v="4"/>
    </i>
    <i>
      <x v="5"/>
    </i>
    <i>
      <x v="6"/>
    </i>
    <i>
      <x v="7"/>
    </i>
    <i>
      <x v="8"/>
    </i>
    <i>
      <x v="9"/>
    </i>
    <i>
      <x v="10"/>
    </i>
    <i>
      <x v="11"/>
    </i>
    <i t="grand">
      <x/>
    </i>
  </rowItems>
  <colItems count="1">
    <i/>
  </colItems>
  <dataFields count="1">
    <dataField name="التكلفة" fld="3" baseField="1" baseItem="0" numFmtId="164"/>
  </dataFields>
  <formats count="71">
    <format dxfId="348">
      <pivotArea field="1" type="button" dataOnly="0" labelOnly="1" outline="0" axis="axisRow" fieldPosition="0"/>
    </format>
    <format dxfId="347">
      <pivotArea dataOnly="0" labelOnly="1" outline="0" axis="axisValues" fieldPosition="0"/>
    </format>
    <format dxfId="346">
      <pivotArea dataOnly="0" grandRow="1" fieldPosition="0"/>
    </format>
    <format dxfId="345">
      <pivotArea dataOnly="0" grandRow="1" fieldPosition="0"/>
    </format>
    <format dxfId="344">
      <pivotArea outline="0" fieldPosition="0">
        <references count="1">
          <reference field="4294967294" count="1">
            <x v="0"/>
          </reference>
        </references>
      </pivotArea>
    </format>
    <format dxfId="343">
      <pivotArea field="1" type="button" dataOnly="0" labelOnly="1" outline="0" axis="axisRow" fieldPosition="0"/>
    </format>
    <format dxfId="342">
      <pivotArea dataOnly="0" labelOnly="1" outline="0" axis="axisValues" fieldPosition="0"/>
    </format>
    <format dxfId="341">
      <pivotArea dataOnly="0" labelOnly="1" outline="0" axis="axisValues" fieldPosition="0"/>
    </format>
    <format dxfId="340">
      <pivotArea dataOnly="0" labelOnly="1" fieldPosition="0">
        <references count="1">
          <reference field="1" count="1">
            <x v="0"/>
          </reference>
        </references>
      </pivotArea>
    </format>
    <format dxfId="339">
      <pivotArea dataOnly="0" labelOnly="1" fieldPosition="0">
        <references count="1">
          <reference field="1" count="1">
            <x v="0"/>
          </reference>
        </references>
      </pivotArea>
    </format>
    <format dxfId="338">
      <pivotArea collapsedLevelsAreSubtotals="1" fieldPosition="0">
        <references count="1">
          <reference field="1" count="1">
            <x v="0"/>
          </reference>
        </references>
      </pivotArea>
    </format>
    <format dxfId="337">
      <pivotArea dataOnly="0" labelOnly="1" fieldPosition="0">
        <references count="1">
          <reference field="1" count="1">
            <x v="1"/>
          </reference>
        </references>
      </pivotArea>
    </format>
    <format dxfId="336">
      <pivotArea dataOnly="0" labelOnly="1" fieldPosition="0">
        <references count="1">
          <reference field="1" count="1">
            <x v="1"/>
          </reference>
        </references>
      </pivotArea>
    </format>
    <format dxfId="335">
      <pivotArea collapsedLevelsAreSubtotals="1" fieldPosition="0">
        <references count="1">
          <reference field="1" count="1">
            <x v="1"/>
          </reference>
        </references>
      </pivotArea>
    </format>
    <format dxfId="334">
      <pivotArea dataOnly="0" labelOnly="1" fieldPosition="0">
        <references count="1">
          <reference field="1" count="1">
            <x v="2"/>
          </reference>
        </references>
      </pivotArea>
    </format>
    <format dxfId="333">
      <pivotArea dataOnly="0" labelOnly="1" fieldPosition="0">
        <references count="1">
          <reference field="1" count="1">
            <x v="2"/>
          </reference>
        </references>
      </pivotArea>
    </format>
    <format dxfId="332">
      <pivotArea collapsedLevelsAreSubtotals="1" fieldPosition="0">
        <references count="1">
          <reference field="1" count="1">
            <x v="2"/>
          </reference>
        </references>
      </pivotArea>
    </format>
    <format dxfId="331">
      <pivotArea dataOnly="0" labelOnly="1" fieldPosition="0">
        <references count="1">
          <reference field="1" count="1">
            <x v="3"/>
          </reference>
        </references>
      </pivotArea>
    </format>
    <format dxfId="330">
      <pivotArea dataOnly="0" labelOnly="1" fieldPosition="0">
        <references count="1">
          <reference field="1" count="1">
            <x v="3"/>
          </reference>
        </references>
      </pivotArea>
    </format>
    <format dxfId="329">
      <pivotArea collapsedLevelsAreSubtotals="1" fieldPosition="0">
        <references count="1">
          <reference field="1" count="1">
            <x v="3"/>
          </reference>
        </references>
      </pivotArea>
    </format>
    <format dxfId="328">
      <pivotArea dataOnly="0" labelOnly="1" fieldPosition="0">
        <references count="1">
          <reference field="1" count="1">
            <x v="4"/>
          </reference>
        </references>
      </pivotArea>
    </format>
    <format dxfId="327">
      <pivotArea dataOnly="0" labelOnly="1" fieldPosition="0">
        <references count="1">
          <reference field="1" count="1">
            <x v="4"/>
          </reference>
        </references>
      </pivotArea>
    </format>
    <format dxfId="326">
      <pivotArea collapsedLevelsAreSubtotals="1" fieldPosition="0">
        <references count="1">
          <reference field="1" count="1">
            <x v="4"/>
          </reference>
        </references>
      </pivotArea>
    </format>
    <format dxfId="325">
      <pivotArea dataOnly="0" labelOnly="1" fieldPosition="0">
        <references count="1">
          <reference field="1" count="1">
            <x v="5"/>
          </reference>
        </references>
      </pivotArea>
    </format>
    <format dxfId="324">
      <pivotArea dataOnly="0" labelOnly="1" fieldPosition="0">
        <references count="1">
          <reference field="1" count="1">
            <x v="5"/>
          </reference>
        </references>
      </pivotArea>
    </format>
    <format dxfId="323">
      <pivotArea collapsedLevelsAreSubtotals="1" fieldPosition="0">
        <references count="1">
          <reference field="1" count="1">
            <x v="5"/>
          </reference>
        </references>
      </pivotArea>
    </format>
    <format dxfId="322">
      <pivotArea dataOnly="0" labelOnly="1" fieldPosition="0">
        <references count="1">
          <reference field="1" count="1">
            <x v="6"/>
          </reference>
        </references>
      </pivotArea>
    </format>
    <format dxfId="321">
      <pivotArea dataOnly="0" labelOnly="1" fieldPosition="0">
        <references count="1">
          <reference field="1" count="1">
            <x v="6"/>
          </reference>
        </references>
      </pivotArea>
    </format>
    <format dxfId="320">
      <pivotArea collapsedLevelsAreSubtotals="1" fieldPosition="0">
        <references count="1">
          <reference field="1" count="1">
            <x v="6"/>
          </reference>
        </references>
      </pivotArea>
    </format>
    <format dxfId="319">
      <pivotArea dataOnly="0" labelOnly="1" fieldPosition="0">
        <references count="1">
          <reference field="1" count="1">
            <x v="7"/>
          </reference>
        </references>
      </pivotArea>
    </format>
    <format dxfId="318">
      <pivotArea dataOnly="0" labelOnly="1" fieldPosition="0">
        <references count="1">
          <reference field="1" count="1">
            <x v="7"/>
          </reference>
        </references>
      </pivotArea>
    </format>
    <format dxfId="317">
      <pivotArea collapsedLevelsAreSubtotals="1" fieldPosition="0">
        <references count="1">
          <reference field="1" count="1">
            <x v="7"/>
          </reference>
        </references>
      </pivotArea>
    </format>
    <format dxfId="316">
      <pivotArea dataOnly="0" labelOnly="1" fieldPosition="0">
        <references count="1">
          <reference field="1" count="1">
            <x v="8"/>
          </reference>
        </references>
      </pivotArea>
    </format>
    <format dxfId="315">
      <pivotArea dataOnly="0" labelOnly="1" fieldPosition="0">
        <references count="1">
          <reference field="1" count="1">
            <x v="8"/>
          </reference>
        </references>
      </pivotArea>
    </format>
    <format dxfId="314">
      <pivotArea collapsedLevelsAreSubtotals="1" fieldPosition="0">
        <references count="1">
          <reference field="1" count="1">
            <x v="8"/>
          </reference>
        </references>
      </pivotArea>
    </format>
    <format dxfId="313">
      <pivotArea dataOnly="0" labelOnly="1" fieldPosition="0">
        <references count="1">
          <reference field="1" count="1">
            <x v="9"/>
          </reference>
        </references>
      </pivotArea>
    </format>
    <format dxfId="312">
      <pivotArea dataOnly="0" labelOnly="1" fieldPosition="0">
        <references count="1">
          <reference field="1" count="1">
            <x v="9"/>
          </reference>
        </references>
      </pivotArea>
    </format>
    <format dxfId="311">
      <pivotArea collapsedLevelsAreSubtotals="1" fieldPosition="0">
        <references count="1">
          <reference field="1" count="1">
            <x v="9"/>
          </reference>
        </references>
      </pivotArea>
    </format>
    <format dxfId="310">
      <pivotArea dataOnly="0" labelOnly="1" fieldPosition="0">
        <references count="1">
          <reference field="1" count="1">
            <x v="10"/>
          </reference>
        </references>
      </pivotArea>
    </format>
    <format dxfId="309">
      <pivotArea dataOnly="0" labelOnly="1" fieldPosition="0">
        <references count="1">
          <reference field="1" count="1">
            <x v="10"/>
          </reference>
        </references>
      </pivotArea>
    </format>
    <format dxfId="308">
      <pivotArea collapsedLevelsAreSubtotals="1" fieldPosition="0">
        <references count="1">
          <reference field="1" count="1">
            <x v="10"/>
          </reference>
        </references>
      </pivotArea>
    </format>
    <format dxfId="307">
      <pivotArea dataOnly="0" labelOnly="1" fieldPosition="0">
        <references count="1">
          <reference field="1" count="1">
            <x v="11"/>
          </reference>
        </references>
      </pivotArea>
    </format>
    <format dxfId="306">
      <pivotArea dataOnly="0" labelOnly="1" fieldPosition="0">
        <references count="1">
          <reference field="1" count="1">
            <x v="11"/>
          </reference>
        </references>
      </pivotArea>
    </format>
    <format dxfId="305">
      <pivotArea collapsedLevelsAreSubtotals="1" fieldPosition="0">
        <references count="1">
          <reference field="1" count="1">
            <x v="11"/>
          </reference>
        </references>
      </pivotArea>
    </format>
    <format dxfId="304">
      <pivotArea dataOnly="0" labelOnly="1" grandRow="1" outline="0" fieldPosition="0"/>
    </format>
    <format dxfId="303">
      <pivotArea dataOnly="0" labelOnly="1" grandRow="1" outline="0" fieldPosition="0"/>
    </format>
    <format dxfId="302">
      <pivotArea grandRow="1" outline="0" collapsedLevelsAreSubtotals="1" fieldPosition="0"/>
    </format>
    <format dxfId="301">
      <pivotArea collapsedLevelsAreSubtotals="1" fieldPosition="0">
        <references count="1">
          <reference field="1" count="1">
            <x v="0"/>
          </reference>
        </references>
      </pivotArea>
    </format>
    <format dxfId="300">
      <pivotArea collapsedLevelsAreSubtotals="1" fieldPosition="0">
        <references count="1">
          <reference field="1" count="1">
            <x v="1"/>
          </reference>
        </references>
      </pivotArea>
    </format>
    <format dxfId="299">
      <pivotArea collapsedLevelsAreSubtotals="1" fieldPosition="0">
        <references count="1">
          <reference field="1" count="1">
            <x v="2"/>
          </reference>
        </references>
      </pivotArea>
    </format>
    <format dxfId="298">
      <pivotArea collapsedLevelsAreSubtotals="1" fieldPosition="0">
        <references count="1">
          <reference field="1" count="1">
            <x v="3"/>
          </reference>
        </references>
      </pivotArea>
    </format>
    <format dxfId="297">
      <pivotArea collapsedLevelsAreSubtotals="1" fieldPosition="0">
        <references count="1">
          <reference field="1" count="1">
            <x v="4"/>
          </reference>
        </references>
      </pivotArea>
    </format>
    <format dxfId="296">
      <pivotArea collapsedLevelsAreSubtotals="1" fieldPosition="0">
        <references count="1">
          <reference field="1" count="1">
            <x v="5"/>
          </reference>
        </references>
      </pivotArea>
    </format>
    <format dxfId="295">
      <pivotArea collapsedLevelsAreSubtotals="1" fieldPosition="0">
        <references count="1">
          <reference field="1" count="1">
            <x v="6"/>
          </reference>
        </references>
      </pivotArea>
    </format>
    <format dxfId="294">
      <pivotArea collapsedLevelsAreSubtotals="1" fieldPosition="0">
        <references count="1">
          <reference field="1" count="1">
            <x v="7"/>
          </reference>
        </references>
      </pivotArea>
    </format>
    <format dxfId="293">
      <pivotArea collapsedLevelsAreSubtotals="1" fieldPosition="0">
        <references count="1">
          <reference field="1" count="1">
            <x v="8"/>
          </reference>
        </references>
      </pivotArea>
    </format>
    <format dxfId="292">
      <pivotArea collapsedLevelsAreSubtotals="1" fieldPosition="0">
        <references count="1">
          <reference field="1" count="1">
            <x v="9"/>
          </reference>
        </references>
      </pivotArea>
    </format>
    <format dxfId="291">
      <pivotArea collapsedLevelsAreSubtotals="1" fieldPosition="0">
        <references count="1">
          <reference field="1" count="1">
            <x v="10"/>
          </reference>
        </references>
      </pivotArea>
    </format>
    <format dxfId="290">
      <pivotArea collapsedLevelsAreSubtotals="1" fieldPosition="0">
        <references count="1">
          <reference field="1" count="1">
            <x v="11"/>
          </reference>
        </references>
      </pivotArea>
    </format>
    <format dxfId="289">
      <pivotArea grandRow="1" outline="0" collapsedLevelsAreSubtotals="1" fieldPosition="0"/>
    </format>
    <format dxfId="288">
      <pivotArea grandRow="1" outline="0" collapsedLevelsAreSubtotals="1" fieldPosition="0"/>
    </format>
    <format dxfId="287">
      <pivotArea type="all" dataOnly="0" outline="0" fieldPosition="0"/>
    </format>
    <format dxfId="286">
      <pivotArea outline="0" collapsedLevelsAreSubtotals="1" fieldPosition="0"/>
    </format>
    <format dxfId="285">
      <pivotArea field="1" type="button" dataOnly="0" labelOnly="1" outline="0" axis="axisRow" fieldPosition="0"/>
    </format>
    <format dxfId="284">
      <pivotArea dataOnly="0" labelOnly="1" fieldPosition="0">
        <references count="1">
          <reference field="1" count="0"/>
        </references>
      </pivotArea>
    </format>
    <format dxfId="283">
      <pivotArea dataOnly="0" labelOnly="1" grandRow="1" outline="0" fieldPosition="0"/>
    </format>
    <format dxfId="282">
      <pivotArea dataOnly="0" labelOnly="1" outline="0" axis="axisValues" fieldPosition="0"/>
    </format>
    <format dxfId="281">
      <pivotArea outline="0" collapsedLevelsAreSubtotals="1" fieldPosition="0"/>
    </format>
    <format dxfId="280">
      <pivotArea dataOnly="0" labelOnly="1" fieldPosition="0">
        <references count="1">
          <reference field="1" count="0"/>
        </references>
      </pivotArea>
    </format>
    <format dxfId="279">
      <pivotArea dataOnly="0" labelOnly="1" grandRow="1" outline="0" fieldPosition="0"/>
    </format>
    <format dxfId="278">
      <pivotArea outline="0" collapsedLevelsAreSubtotals="1" fieldPosition="0"/>
    </format>
  </formats>
  <chartFormats count="2">
    <chartFormat chart="1" format="1"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تعديل أو إدخال فئات في هذا الجدول لتحديث القائمة المنسدلة لعمود الفئة في جدول تفاصيل الموازنة في ورقة عمل المصاريف الشهرية"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الفئة">
  <pivotTables>
    <pivotTable tabId="4" name="BudgetSummaryPivotTable"/>
  </pivotTables>
  <data>
    <tabular pivotCacheId="2">
      <items count="12">
        <i x="0" s="1"/>
        <i x="5" s="1"/>
        <i x="1" s="1"/>
        <i x="8" s="1"/>
        <i x="7" s="1"/>
        <i x="4" s="1"/>
        <i x="10" s="1"/>
        <i x="2" s="1"/>
        <i x="6" s="1"/>
        <i x="9" s="1"/>
        <i x="3"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الفئة" xr10:uid="{00000000-0014-0000-FFFF-FFFF01000000}" cache="Slicer_Category" caption="لتحديد عدة فئات، اضغط باستمرار على المفتاح Control." columnCount="4"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تفاصيل الموازنة" displayName="تفاصيل_الموازنة" ref="B2:G62" totalsRowCount="1" headerRowDxfId="364" dataDxfId="363" totalsRowDxfId="362" totalsRowBorderDxfId="361">
  <autoFilter ref="B2:G61" xr:uid="{00000000-0009-0000-0100-000001000000}"/>
  <tableColumns count="6">
    <tableColumn id="2" xr3:uid="{00000000-0010-0000-0000-000002000000}" name="الوصف" totalsRowLabel="الإجمالي" dataDxfId="360" totalsRowDxfId="359"/>
    <tableColumn id="1" xr3:uid="{00000000-0010-0000-0000-000001000000}" name="الفئة" dataDxfId="358" totalsRowDxfId="357"/>
    <tableColumn id="3" xr3:uid="{00000000-0010-0000-0000-000003000000}" name="التكلفة المتوقعة" totalsRowFunction="sum" dataDxfId="356" totalsRowDxfId="355"/>
    <tableColumn id="4" xr3:uid="{00000000-0010-0000-0000-000004000000}" name="التكلفة الفعلية" totalsRowFunction="sum" dataDxfId="354" totalsRowDxfId="353"/>
    <tableColumn id="5" xr3:uid="{00000000-0010-0000-0000-000005000000}" name="الفرق" totalsRowFunction="sum" dataDxfId="352" totalsRowDxfId="351">
      <calculatedColumnFormula>تفاصيل_الموازنة[[#This Row],[التكلفة المتوقعة]]-تفاصيل_الموازنة[[#This Row],[التكلفة الفعلية]]</calculatedColumnFormula>
    </tableColumn>
    <tableColumn id="6" xr3:uid="{00000000-0010-0000-0000-000006000000}" name="نظرة عامة على التكلفة الفعلية" dataDxfId="350" totalsRowDxfId="349">
      <calculatedColumnFormula>تفاصيل_الموازنة[[#This Row],[التكلفة الفعلية]]</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Summary="حدّد فئة المصاريف الشهرية وأدخل الوصف والتكاليف الفعلية والمتوقعة في هذا الجدول. يتم حساب الفرق والإجمالي تلقائياً ويتم تحديث شريط نظرة عامة على التكلفة الفعلية تلقائياً"/>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البحث_في_فئات_الموازنة" displayName="البحث_في_فئات_الموازنة" ref="E2:E14" headerRowDxfId="277" dataDxfId="276" totalsRowDxfId="275">
  <autoFilter ref="E2:E14" xr:uid="{00000000-0009-0000-0100-000002000000}"/>
  <tableColumns count="1">
    <tableColumn id="1" xr3:uid="{00000000-0010-0000-0100-000001000000}" name="البحث في فئات الموازنة" totalsRowFunction="count" dataDxfId="274" totalsRowDxfId="273"/>
  </tableColumns>
  <tableStyleInfo name="Family Budget Table Style" showFirstColumn="0" showLastColumn="0" showRowStripes="1" showColumnStripes="0"/>
  <extLst>
    <ext xmlns:x14="http://schemas.microsoft.com/office/spreadsheetml/2009/9/main" uri="{504A1905-F514-4f6f-8877-14C23A59335A}">
      <x14:table altTextSummary="قائمة الفئات المتوفرة في عمود الفئات في جدول تفاصيل الموازنة في ورقة عمل المصاريف الشهرية"/>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94B9-9EDA-4BB6-A406-45B260E18D2D}">
  <sheetPr>
    <tabColor theme="1" tint="9.9978637043366805E-2"/>
  </sheetPr>
  <dimension ref="A1:B8"/>
  <sheetViews>
    <sheetView showGridLines="0" rightToLeft="1" workbookViewId="0"/>
  </sheetViews>
  <sheetFormatPr defaultRowHeight="12.75" x14ac:dyDescent="0.2"/>
  <cols>
    <col min="1" max="1" width="2.5703125" customWidth="1"/>
    <col min="2" max="2" width="80.5703125" customWidth="1"/>
    <col min="3" max="3" width="2.5703125" customWidth="1"/>
  </cols>
  <sheetData>
    <row r="1" spans="1:2" ht="30" customHeight="1" thickBot="1" x14ac:dyDescent="0.25">
      <c r="A1" s="2"/>
      <c r="B1" s="20" t="s">
        <v>0</v>
      </c>
    </row>
    <row r="2" spans="1:2" ht="30" customHeight="1" thickTop="1" x14ac:dyDescent="0.2">
      <c r="A2" s="2"/>
      <c r="B2" s="21" t="s">
        <v>1</v>
      </c>
    </row>
    <row r="3" spans="1:2" ht="53.25" customHeight="1" x14ac:dyDescent="0.2">
      <c r="A3" s="2"/>
      <c r="B3" s="21" t="s">
        <v>2</v>
      </c>
    </row>
    <row r="4" spans="1:2" ht="39" customHeight="1" x14ac:dyDescent="0.2">
      <c r="A4" s="2"/>
      <c r="B4" s="21" t="s">
        <v>3</v>
      </c>
    </row>
    <row r="5" spans="1:2" ht="27.75" customHeight="1" x14ac:dyDescent="0.2">
      <c r="A5" s="2"/>
      <c r="B5" s="21" t="s">
        <v>4</v>
      </c>
    </row>
    <row r="6" spans="1:2" ht="30" customHeight="1" x14ac:dyDescent="0.2">
      <c r="A6" s="2"/>
      <c r="B6" s="22" t="s">
        <v>5</v>
      </c>
    </row>
    <row r="7" spans="1:2" ht="69.75" customHeight="1" x14ac:dyDescent="0.2">
      <c r="A7" s="2"/>
      <c r="B7" s="21" t="s">
        <v>6</v>
      </c>
    </row>
    <row r="8" spans="1:2" ht="51.75" customHeight="1" x14ac:dyDescent="0.2">
      <c r="A8" s="2"/>
      <c r="B8" s="21" t="s">
        <v>128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P172"/>
  <sheetViews>
    <sheetView showGridLines="0" rightToLeft="1" tabSelected="1" zoomScaleNormal="100" workbookViewId="0"/>
  </sheetViews>
  <sheetFormatPr defaultColWidth="9.140625" defaultRowHeight="12.75" x14ac:dyDescent="0.2"/>
  <cols>
    <col min="1" max="1" width="2.5703125" style="43" customWidth="1"/>
    <col min="2" max="2" width="19.5703125" style="1" customWidth="1"/>
    <col min="3" max="3" width="14.28515625" style="1" customWidth="1"/>
    <col min="4" max="4" width="28.140625" style="1" customWidth="1"/>
    <col min="5" max="5" width="2.140625" style="1" customWidth="1"/>
    <col min="6" max="6" width="15.5703125" style="1" customWidth="1"/>
    <col min="7" max="7" width="11.85546875" style="1" customWidth="1"/>
    <col min="8" max="8" width="6.5703125" style="1" customWidth="1"/>
    <col min="9" max="9" width="2.5703125" style="1" customWidth="1"/>
    <col min="10" max="10" width="11.85546875" style="1" customWidth="1"/>
    <col min="11" max="11" width="24.140625" style="1" customWidth="1"/>
    <col min="12" max="12" width="16.140625" style="1" customWidth="1"/>
    <col min="13" max="13" width="16.5703125" style="1" customWidth="1"/>
    <col min="14" max="14" width="21" style="1" customWidth="1"/>
    <col min="15" max="15" width="0.85546875" style="1" customWidth="1"/>
    <col min="16" max="16" width="2.5703125" customWidth="1"/>
    <col min="17" max="16384" width="9.140625" style="1"/>
  </cols>
  <sheetData>
    <row r="1" spans="1:15" ht="60.75" customHeight="1" x14ac:dyDescent="0.2">
      <c r="A1" s="23" t="s">
        <v>7</v>
      </c>
      <c r="B1" s="72" t="s">
        <v>130</v>
      </c>
      <c r="C1" s="72"/>
      <c r="D1" s="72"/>
      <c r="E1" s="72"/>
      <c r="F1" s="71" t="s">
        <v>38</v>
      </c>
      <c r="G1" s="71"/>
      <c r="H1" s="71"/>
      <c r="I1" s="3"/>
      <c r="J1" s="24" t="s">
        <v>40</v>
      </c>
      <c r="K1" s="24"/>
      <c r="L1" s="24"/>
      <c r="M1" s="61" t="s">
        <v>56</v>
      </c>
      <c r="N1" s="61"/>
    </row>
    <row r="2" spans="1:15" ht="30.75" customHeight="1" x14ac:dyDescent="0.2">
      <c r="A2" s="25" t="s">
        <v>8</v>
      </c>
      <c r="B2" s="26" t="s">
        <v>23</v>
      </c>
      <c r="C2" s="4"/>
      <c r="D2" s="4"/>
      <c r="E2" s="5"/>
      <c r="F2" s="4"/>
      <c r="G2" s="4"/>
      <c r="H2" s="4"/>
      <c r="I2" s="4"/>
      <c r="J2" s="62" t="s">
        <v>41</v>
      </c>
      <c r="K2" s="62"/>
      <c r="L2" s="62"/>
      <c r="M2" s="62"/>
      <c r="N2" s="62"/>
    </row>
    <row r="3" spans="1:15" ht="15" customHeight="1" x14ac:dyDescent="0.2">
      <c r="A3" s="27" t="s">
        <v>9</v>
      </c>
      <c r="B3" s="6" t="s">
        <v>24</v>
      </c>
      <c r="C3" s="70" t="s">
        <v>31</v>
      </c>
      <c r="D3" s="70"/>
      <c r="E3" s="70"/>
      <c r="F3" s="70"/>
      <c r="G3" s="54">
        <f>D17-SUM(تفاصيل_الموازنة[التكلفة المتوقعة])</f>
        <v>1585</v>
      </c>
      <c r="H3" s="4"/>
      <c r="I3" s="4"/>
      <c r="J3" s="60"/>
      <c r="K3" s="60"/>
      <c r="L3" s="60"/>
      <c r="M3" s="60"/>
      <c r="N3" s="60"/>
    </row>
    <row r="4" spans="1:15" ht="15" customHeight="1" x14ac:dyDescent="0.2">
      <c r="A4" s="27" t="s">
        <v>10</v>
      </c>
      <c r="B4" s="6" t="s">
        <v>25</v>
      </c>
      <c r="C4" s="70" t="s">
        <v>32</v>
      </c>
      <c r="D4" s="70"/>
      <c r="E4" s="70"/>
      <c r="F4" s="70"/>
      <c r="G4" s="54">
        <f>D11-SUM(تفاصيل_الموازنة[التكلفة الفعلية])</f>
        <v>1740</v>
      </c>
      <c r="H4" s="4"/>
      <c r="I4" s="4"/>
      <c r="J4" s="60"/>
      <c r="K4" s="60"/>
      <c r="L4" s="60"/>
      <c r="M4" s="60"/>
      <c r="N4" s="60"/>
    </row>
    <row r="5" spans="1:15" ht="15" customHeight="1" x14ac:dyDescent="0.2">
      <c r="A5" s="23" t="s">
        <v>11</v>
      </c>
      <c r="B5" s="6" t="s">
        <v>26</v>
      </c>
      <c r="C5" s="70" t="s">
        <v>33</v>
      </c>
      <c r="D5" s="70"/>
      <c r="E5" s="70"/>
      <c r="F5" s="70"/>
      <c r="G5" s="54">
        <f>G4-G3</f>
        <v>155</v>
      </c>
      <c r="H5" s="4"/>
      <c r="I5" s="4"/>
      <c r="J5" s="60"/>
      <c r="K5" s="60"/>
      <c r="L5" s="60"/>
      <c r="M5" s="60"/>
      <c r="N5" s="60"/>
    </row>
    <row r="6" spans="1:15" ht="15" customHeight="1" x14ac:dyDescent="0.2">
      <c r="A6" s="23"/>
      <c r="B6" s="7"/>
      <c r="C6" s="7"/>
      <c r="D6" s="7"/>
      <c r="E6" s="7"/>
      <c r="F6" s="7"/>
      <c r="G6" s="7"/>
      <c r="H6" s="7"/>
      <c r="I6" s="4"/>
      <c r="J6" s="60"/>
      <c r="K6" s="60"/>
      <c r="L6" s="60"/>
      <c r="M6" s="60"/>
      <c r="N6" s="60"/>
    </row>
    <row r="7" spans="1:15" ht="30" customHeight="1" x14ac:dyDescent="0.2">
      <c r="A7" s="27" t="s">
        <v>12</v>
      </c>
      <c r="B7" s="28" t="s">
        <v>27</v>
      </c>
      <c r="C7" s="5"/>
      <c r="D7" s="5"/>
      <c r="E7" s="8"/>
      <c r="F7" s="28" t="s">
        <v>39</v>
      </c>
      <c r="G7" s="29"/>
      <c r="H7" s="5"/>
      <c r="I7" s="4"/>
      <c r="J7" s="30" t="s">
        <v>124</v>
      </c>
      <c r="K7" s="9"/>
      <c r="L7" s="9"/>
      <c r="M7" s="9"/>
      <c r="N7" s="9"/>
    </row>
    <row r="8" spans="1:15" ht="15" customHeight="1" x14ac:dyDescent="0.2">
      <c r="A8" s="27" t="s">
        <v>13</v>
      </c>
      <c r="B8" s="63" t="s">
        <v>28</v>
      </c>
      <c r="C8" s="4" t="s">
        <v>34</v>
      </c>
      <c r="D8" s="54">
        <v>5800</v>
      </c>
      <c r="E8" s="10"/>
      <c r="F8" s="64" t="s">
        <v>28</v>
      </c>
      <c r="G8" s="65">
        <f>SUM(تفاصيل_الموازنة[التكلفة الفعلية])</f>
        <v>7860</v>
      </c>
      <c r="H8" s="4"/>
      <c r="I8" s="4"/>
      <c r="J8" s="4"/>
      <c r="K8" s="11"/>
      <c r="L8" s="11"/>
      <c r="M8" s="11"/>
      <c r="N8" s="4"/>
    </row>
    <row r="9" spans="1:15" ht="15" customHeight="1" x14ac:dyDescent="0.2">
      <c r="A9" s="27" t="s">
        <v>14</v>
      </c>
      <c r="B9" s="63"/>
      <c r="C9" s="4" t="s">
        <v>35</v>
      </c>
      <c r="D9" s="54">
        <v>2300</v>
      </c>
      <c r="E9" s="10"/>
      <c r="F9" s="64"/>
      <c r="G9" s="65"/>
      <c r="H9" s="4"/>
      <c r="I9" s="4"/>
      <c r="J9" s="60" t="s">
        <v>42</v>
      </c>
      <c r="K9" s="56" t="s">
        <v>43</v>
      </c>
      <c r="L9" s="58" t="s">
        <v>125</v>
      </c>
      <c r="M9" s="58" t="s">
        <v>126</v>
      </c>
      <c r="N9" s="58" t="s">
        <v>127</v>
      </c>
      <c r="O9" s="31"/>
    </row>
    <row r="10" spans="1:15" ht="15" customHeight="1" x14ac:dyDescent="0.2">
      <c r="A10" s="27" t="s">
        <v>15</v>
      </c>
      <c r="B10" s="63"/>
      <c r="C10" s="4" t="s">
        <v>36</v>
      </c>
      <c r="D10" s="54">
        <v>1500</v>
      </c>
      <c r="E10" s="10"/>
      <c r="F10" s="64"/>
      <c r="G10" s="65"/>
      <c r="H10" s="12"/>
      <c r="I10" s="4"/>
      <c r="J10" s="60"/>
      <c r="K10" s="57" t="s">
        <v>44</v>
      </c>
      <c r="L10" s="59">
        <v>140</v>
      </c>
      <c r="M10" s="59">
        <v>140</v>
      </c>
      <c r="N10" s="59">
        <v>0</v>
      </c>
    </row>
    <row r="11" spans="1:15" ht="15" customHeight="1" x14ac:dyDescent="0.2">
      <c r="A11" s="27" t="s">
        <v>16</v>
      </c>
      <c r="B11" s="63"/>
      <c r="C11" s="32" t="s">
        <v>37</v>
      </c>
      <c r="D11" s="55">
        <f>SUM(D8:D10)</f>
        <v>9600</v>
      </c>
      <c r="E11" s="10"/>
      <c r="F11" s="64"/>
      <c r="G11" s="65"/>
      <c r="H11" s="12"/>
      <c r="I11" s="4"/>
      <c r="J11" s="60"/>
      <c r="K11" s="57"/>
      <c r="L11" s="59"/>
      <c r="M11" s="59"/>
      <c r="N11" s="59"/>
    </row>
    <row r="12" spans="1:15" ht="15" customHeight="1" x14ac:dyDescent="0.2">
      <c r="A12" s="23"/>
      <c r="B12" s="33"/>
      <c r="C12" s="7"/>
      <c r="D12" s="7"/>
      <c r="E12" s="13"/>
      <c r="F12" s="34"/>
      <c r="G12" s="18"/>
      <c r="H12" s="7"/>
      <c r="I12" s="4"/>
      <c r="J12" s="60"/>
      <c r="K12" s="57" t="s">
        <v>45</v>
      </c>
      <c r="L12" s="59">
        <v>400</v>
      </c>
      <c r="M12" s="59">
        <v>358</v>
      </c>
      <c r="N12" s="59">
        <v>42</v>
      </c>
    </row>
    <row r="13" spans="1:15" ht="15" customHeight="1" x14ac:dyDescent="0.2">
      <c r="A13" s="27" t="s">
        <v>17</v>
      </c>
      <c r="B13" s="68" t="s">
        <v>29</v>
      </c>
      <c r="C13" s="4"/>
      <c r="D13" s="4"/>
      <c r="E13" s="10"/>
      <c r="F13" s="66" t="s">
        <v>29</v>
      </c>
      <c r="G13" s="67">
        <f>SUM(تفاصيل_الموازنة[التكلفة المتوقعة])</f>
        <v>7915</v>
      </c>
      <c r="H13" s="4"/>
      <c r="I13" s="4"/>
      <c r="J13" s="60"/>
      <c r="K13" s="57"/>
      <c r="L13" s="59"/>
      <c r="M13" s="59"/>
      <c r="N13" s="59"/>
    </row>
    <row r="14" spans="1:15" ht="15" customHeight="1" x14ac:dyDescent="0.2">
      <c r="A14" s="27" t="s">
        <v>18</v>
      </c>
      <c r="B14" s="69"/>
      <c r="C14" s="4" t="s">
        <v>34</v>
      </c>
      <c r="D14" s="54">
        <v>6000</v>
      </c>
      <c r="E14" s="10"/>
      <c r="F14" s="64"/>
      <c r="G14" s="65"/>
      <c r="H14" s="4"/>
      <c r="I14" s="4"/>
      <c r="J14" s="60"/>
      <c r="K14" s="57" t="s">
        <v>46</v>
      </c>
      <c r="L14" s="59">
        <v>1100</v>
      </c>
      <c r="M14" s="59">
        <v>1320</v>
      </c>
      <c r="N14" s="59">
        <v>-220</v>
      </c>
    </row>
    <row r="15" spans="1:15" ht="15" customHeight="1" x14ac:dyDescent="0.2">
      <c r="A15" s="27" t="s">
        <v>19</v>
      </c>
      <c r="B15" s="69"/>
      <c r="C15" s="4" t="s">
        <v>35</v>
      </c>
      <c r="D15" s="54">
        <v>1000</v>
      </c>
      <c r="E15" s="10"/>
      <c r="F15" s="64"/>
      <c r="G15" s="65"/>
      <c r="H15" s="12"/>
      <c r="I15" s="4"/>
      <c r="J15" s="60"/>
      <c r="K15" s="57"/>
      <c r="L15" s="59"/>
      <c r="M15" s="59"/>
      <c r="N15" s="59"/>
    </row>
    <row r="16" spans="1:15" ht="15" customHeight="1" x14ac:dyDescent="0.2">
      <c r="A16" s="27" t="s">
        <v>20</v>
      </c>
      <c r="B16" s="69"/>
      <c r="C16" s="4" t="s">
        <v>36</v>
      </c>
      <c r="D16" s="54">
        <v>2500</v>
      </c>
      <c r="E16" s="10"/>
      <c r="F16" s="64"/>
      <c r="G16" s="65"/>
      <c r="H16" s="12"/>
      <c r="I16" s="4"/>
      <c r="J16" s="60"/>
      <c r="K16" s="57" t="s">
        <v>47</v>
      </c>
      <c r="L16" s="59">
        <v>100</v>
      </c>
      <c r="M16" s="59">
        <v>125</v>
      </c>
      <c r="N16" s="59">
        <v>-25</v>
      </c>
    </row>
    <row r="17" spans="1:14" ht="15" customHeight="1" x14ac:dyDescent="0.2">
      <c r="A17" s="27" t="s">
        <v>21</v>
      </c>
      <c r="B17" s="69"/>
      <c r="C17" s="32" t="s">
        <v>37</v>
      </c>
      <c r="D17" s="55">
        <f>SUM(D14:D16)</f>
        <v>9500</v>
      </c>
      <c r="E17" s="14"/>
      <c r="F17" s="64"/>
      <c r="G17" s="65"/>
      <c r="H17" s="15"/>
      <c r="I17" s="4"/>
      <c r="J17" s="60"/>
      <c r="K17" s="57"/>
      <c r="L17" s="59"/>
      <c r="M17" s="59"/>
      <c r="N17" s="59"/>
    </row>
    <row r="18" spans="1:14" ht="15" customHeight="1" x14ac:dyDescent="0.2">
      <c r="A18" s="23"/>
      <c r="B18" s="35"/>
      <c r="C18" s="16"/>
      <c r="D18" s="45"/>
      <c r="E18" s="17"/>
      <c r="F18" s="34"/>
      <c r="G18" s="18"/>
      <c r="H18" s="16"/>
      <c r="I18" s="4"/>
      <c r="J18" s="60"/>
      <c r="K18" s="57" t="s">
        <v>48</v>
      </c>
      <c r="L18" s="59">
        <v>2830</v>
      </c>
      <c r="M18" s="59">
        <v>2702</v>
      </c>
      <c r="N18" s="59">
        <v>128</v>
      </c>
    </row>
    <row r="19" spans="1:14" ht="15" customHeight="1" x14ac:dyDescent="0.2">
      <c r="A19" s="23"/>
      <c r="B19" s="4"/>
      <c r="C19" s="4"/>
      <c r="D19" s="4"/>
      <c r="E19" s="4"/>
      <c r="F19" s="4"/>
      <c r="G19" s="4"/>
      <c r="H19" s="4"/>
      <c r="I19" s="4"/>
      <c r="J19" s="60"/>
      <c r="K19" s="57"/>
      <c r="L19" s="59"/>
      <c r="M19" s="59"/>
      <c r="N19" s="59"/>
    </row>
    <row r="20" spans="1:14" ht="15" customHeight="1" x14ac:dyDescent="0.2">
      <c r="A20" s="23" t="s">
        <v>22</v>
      </c>
      <c r="B20" s="60" t="s">
        <v>30</v>
      </c>
      <c r="C20" s="60"/>
      <c r="D20" s="60"/>
      <c r="E20" s="60"/>
      <c r="F20" s="60"/>
      <c r="G20" s="60"/>
      <c r="H20" s="4"/>
      <c r="I20" s="4"/>
      <c r="J20" s="60"/>
      <c r="K20" s="57" t="s">
        <v>49</v>
      </c>
      <c r="L20" s="59">
        <v>900</v>
      </c>
      <c r="M20" s="59">
        <v>900</v>
      </c>
      <c r="N20" s="59">
        <v>0</v>
      </c>
    </row>
    <row r="21" spans="1:14" ht="15" customHeight="1" x14ac:dyDescent="0.2">
      <c r="A21" s="23"/>
      <c r="B21" s="60"/>
      <c r="C21" s="60"/>
      <c r="D21" s="60"/>
      <c r="E21" s="60"/>
      <c r="F21" s="60"/>
      <c r="G21" s="60"/>
      <c r="H21" s="4"/>
      <c r="I21" s="4"/>
      <c r="J21" s="60"/>
      <c r="K21" s="57"/>
      <c r="L21" s="59"/>
      <c r="M21" s="59"/>
      <c r="N21" s="59"/>
    </row>
    <row r="22" spans="1:14" ht="15" customHeight="1" x14ac:dyDescent="0.2">
      <c r="A22" s="23"/>
      <c r="B22" s="60"/>
      <c r="C22" s="60"/>
      <c r="D22" s="60"/>
      <c r="E22" s="60"/>
      <c r="F22" s="60"/>
      <c r="G22" s="60"/>
      <c r="H22" s="4"/>
      <c r="I22" s="4"/>
      <c r="J22" s="60"/>
      <c r="K22" s="57" t="s">
        <v>50</v>
      </c>
      <c r="L22" s="59">
        <v>200</v>
      </c>
      <c r="M22" s="59">
        <v>200</v>
      </c>
      <c r="N22" s="59">
        <v>0</v>
      </c>
    </row>
    <row r="23" spans="1:14" ht="15" customHeight="1" x14ac:dyDescent="0.2">
      <c r="A23" s="23"/>
      <c r="B23" s="60"/>
      <c r="C23" s="60"/>
      <c r="D23" s="60"/>
      <c r="E23" s="60"/>
      <c r="F23" s="60"/>
      <c r="G23" s="60"/>
      <c r="H23" s="4"/>
      <c r="I23" s="4"/>
      <c r="J23" s="60"/>
      <c r="K23" s="57"/>
      <c r="L23" s="59"/>
      <c r="M23" s="59"/>
      <c r="N23" s="59"/>
    </row>
    <row r="24" spans="1:14" ht="15" customHeight="1" x14ac:dyDescent="0.2">
      <c r="A24" s="23"/>
      <c r="B24" s="60"/>
      <c r="C24" s="60"/>
      <c r="D24" s="60"/>
      <c r="E24" s="60"/>
      <c r="F24" s="60"/>
      <c r="G24" s="60"/>
      <c r="H24" s="4"/>
      <c r="I24" s="4"/>
      <c r="J24" s="60"/>
      <c r="K24" s="57" t="s">
        <v>51</v>
      </c>
      <c r="L24" s="59">
        <v>150</v>
      </c>
      <c r="M24" s="59">
        <v>140</v>
      </c>
      <c r="N24" s="59">
        <v>10</v>
      </c>
    </row>
    <row r="25" spans="1:14" ht="15" customHeight="1" x14ac:dyDescent="0.2">
      <c r="A25" s="23"/>
      <c r="B25" s="60"/>
      <c r="C25" s="60"/>
      <c r="D25" s="60"/>
      <c r="E25" s="60"/>
      <c r="F25" s="60"/>
      <c r="G25" s="60"/>
      <c r="H25" s="4"/>
      <c r="I25" s="4"/>
      <c r="J25" s="60"/>
      <c r="K25" s="57"/>
      <c r="L25" s="59"/>
      <c r="M25" s="59"/>
      <c r="N25" s="59"/>
    </row>
    <row r="26" spans="1:14" ht="15" customHeight="1" x14ac:dyDescent="0.2">
      <c r="A26" s="23"/>
      <c r="B26" s="60"/>
      <c r="C26" s="60"/>
      <c r="D26" s="60"/>
      <c r="E26" s="60"/>
      <c r="F26" s="60"/>
      <c r="G26" s="60"/>
      <c r="H26" s="4"/>
      <c r="I26" s="4"/>
      <c r="J26" s="60"/>
      <c r="K26" s="57" t="s">
        <v>52</v>
      </c>
      <c r="L26" s="59">
        <v>170</v>
      </c>
      <c r="M26" s="59">
        <v>100</v>
      </c>
      <c r="N26" s="59">
        <v>70</v>
      </c>
    </row>
    <row r="27" spans="1:14" ht="15" customHeight="1" x14ac:dyDescent="0.2">
      <c r="A27" s="23"/>
      <c r="B27" s="60"/>
      <c r="C27" s="60"/>
      <c r="D27" s="60"/>
      <c r="E27" s="60"/>
      <c r="F27" s="60"/>
      <c r="G27" s="60"/>
      <c r="H27" s="4"/>
      <c r="I27" s="4"/>
      <c r="J27" s="60"/>
      <c r="K27" s="57"/>
      <c r="L27" s="59"/>
      <c r="M27" s="59"/>
      <c r="N27" s="59"/>
    </row>
    <row r="28" spans="1:14" ht="15" customHeight="1" x14ac:dyDescent="0.2">
      <c r="A28" s="23"/>
      <c r="B28" s="60"/>
      <c r="C28" s="60"/>
      <c r="D28" s="60"/>
      <c r="E28" s="60"/>
      <c r="F28" s="60"/>
      <c r="G28" s="60"/>
      <c r="H28" s="4"/>
      <c r="I28" s="4"/>
      <c r="J28" s="60"/>
      <c r="K28" s="57" t="s">
        <v>53</v>
      </c>
      <c r="L28" s="59">
        <v>200</v>
      </c>
      <c r="M28" s="59">
        <v>200</v>
      </c>
      <c r="N28" s="59">
        <v>0</v>
      </c>
    </row>
    <row r="29" spans="1:14" ht="15" customHeight="1" x14ac:dyDescent="0.2">
      <c r="A29" s="23"/>
      <c r="B29" s="60"/>
      <c r="C29" s="60"/>
      <c r="D29" s="60"/>
      <c r="E29" s="60"/>
      <c r="F29" s="60"/>
      <c r="G29" s="60"/>
      <c r="H29" s="4"/>
      <c r="I29" s="4"/>
      <c r="J29" s="60"/>
      <c r="K29" s="57"/>
      <c r="L29" s="59"/>
      <c r="M29" s="59"/>
      <c r="N29" s="59"/>
    </row>
    <row r="30" spans="1:14" ht="15" customHeight="1" x14ac:dyDescent="0.2">
      <c r="A30" s="23"/>
      <c r="B30" s="60"/>
      <c r="C30" s="60"/>
      <c r="D30" s="60"/>
      <c r="E30" s="60"/>
      <c r="F30" s="60"/>
      <c r="G30" s="60"/>
      <c r="H30" s="4"/>
      <c r="I30" s="4"/>
      <c r="J30" s="60"/>
      <c r="K30" s="57" t="s">
        <v>54</v>
      </c>
      <c r="L30" s="59">
        <v>300</v>
      </c>
      <c r="M30" s="59">
        <v>300</v>
      </c>
      <c r="N30" s="59">
        <v>0</v>
      </c>
    </row>
    <row r="31" spans="1:14" ht="15" customHeight="1" x14ac:dyDescent="0.2">
      <c r="A31" s="23"/>
      <c r="B31" s="60"/>
      <c r="C31" s="60"/>
      <c r="D31" s="60"/>
      <c r="E31" s="60"/>
      <c r="F31" s="60"/>
      <c r="G31" s="60"/>
      <c r="H31" s="4"/>
      <c r="I31" s="4"/>
      <c r="J31" s="60"/>
      <c r="K31" s="57"/>
      <c r="L31" s="59"/>
      <c r="M31" s="59"/>
      <c r="N31" s="59"/>
    </row>
    <row r="32" spans="1:14" ht="15" customHeight="1" x14ac:dyDescent="0.2">
      <c r="A32" s="23"/>
      <c r="B32" s="60"/>
      <c r="C32" s="60"/>
      <c r="D32" s="60"/>
      <c r="E32" s="60"/>
      <c r="F32" s="60"/>
      <c r="G32" s="60"/>
      <c r="H32" s="4"/>
      <c r="I32" s="4"/>
      <c r="J32" s="60"/>
      <c r="K32" s="57" t="s">
        <v>55</v>
      </c>
      <c r="L32" s="59">
        <v>1425</v>
      </c>
      <c r="M32" s="59">
        <v>1375</v>
      </c>
      <c r="N32" s="59">
        <v>50</v>
      </c>
    </row>
    <row r="33" spans="1:15" ht="15" customHeight="1" x14ac:dyDescent="0.2">
      <c r="A33" s="23"/>
      <c r="B33" s="60"/>
      <c r="C33" s="60"/>
      <c r="D33" s="60"/>
      <c r="E33" s="60"/>
      <c r="F33" s="60"/>
      <c r="G33" s="60"/>
      <c r="H33" s="4"/>
      <c r="I33" s="4"/>
      <c r="J33" s="4"/>
      <c r="K33" s="57"/>
      <c r="L33" s="59"/>
      <c r="M33" s="59"/>
      <c r="N33" s="59"/>
    </row>
    <row r="34" spans="1:15" x14ac:dyDescent="0.2">
      <c r="A34" s="23"/>
      <c r="B34" s="60"/>
      <c r="C34" s="60"/>
      <c r="D34" s="60"/>
      <c r="E34" s="60"/>
      <c r="F34" s="60"/>
      <c r="G34" s="60"/>
      <c r="H34" s="4"/>
      <c r="I34" s="4"/>
      <c r="J34" s="4"/>
      <c r="K34" s="36" t="s">
        <v>129</v>
      </c>
      <c r="L34" s="51">
        <v>7915</v>
      </c>
      <c r="M34" s="52">
        <v>7860</v>
      </c>
      <c r="N34" s="53">
        <v>55</v>
      </c>
    </row>
    <row r="35" spans="1:15" ht="15" customHeight="1" x14ac:dyDescent="0.2">
      <c r="A35" s="37"/>
      <c r="B35" s="60"/>
      <c r="C35" s="60"/>
      <c r="D35" s="60"/>
      <c r="E35" s="60"/>
      <c r="F35" s="60"/>
      <c r="G35" s="60"/>
      <c r="K35"/>
      <c r="L35"/>
      <c r="M35"/>
      <c r="N35"/>
    </row>
    <row r="36" spans="1:15" ht="15" customHeight="1" x14ac:dyDescent="0.2">
      <c r="A36" s="37"/>
      <c r="E36" s="38"/>
      <c r="K36"/>
      <c r="L36"/>
      <c r="M36"/>
      <c r="N36"/>
    </row>
    <row r="37" spans="1:15" ht="15" customHeight="1" x14ac:dyDescent="0.2">
      <c r="A37" s="37"/>
      <c r="K37"/>
      <c r="L37"/>
      <c r="M37"/>
      <c r="N37"/>
    </row>
    <row r="38" spans="1:15" ht="15" customHeight="1" x14ac:dyDescent="0.2">
      <c r="A38" s="37"/>
      <c r="K38"/>
      <c r="L38"/>
      <c r="M38"/>
      <c r="N38"/>
    </row>
    <row r="39" spans="1:15" ht="15" customHeight="1" x14ac:dyDescent="0.2">
      <c r="A39" s="37"/>
      <c r="K39"/>
      <c r="L39"/>
      <c r="M39"/>
      <c r="N39"/>
    </row>
    <row r="40" spans="1:15" ht="15" customHeight="1" x14ac:dyDescent="0.2">
      <c r="A40" s="37"/>
      <c r="K40"/>
      <c r="L40"/>
      <c r="M40"/>
      <c r="N40"/>
    </row>
    <row r="41" spans="1:15" ht="15" customHeight="1" x14ac:dyDescent="0.2">
      <c r="A41" s="37"/>
      <c r="K41"/>
      <c r="L41"/>
      <c r="M41"/>
      <c r="N41"/>
    </row>
    <row r="42" spans="1:15" ht="15" customHeight="1" x14ac:dyDescent="0.2">
      <c r="A42" s="37"/>
      <c r="K42"/>
      <c r="L42"/>
      <c r="M42"/>
      <c r="N42"/>
    </row>
    <row r="43" spans="1:15" ht="15" customHeight="1" x14ac:dyDescent="0.2">
      <c r="A43" s="37"/>
      <c r="K43"/>
      <c r="L43"/>
      <c r="M43"/>
      <c r="N43"/>
    </row>
    <row r="44" spans="1:15" ht="15" customHeight="1" x14ac:dyDescent="0.2">
      <c r="A44" s="37"/>
      <c r="K44"/>
      <c r="L44"/>
      <c r="M44"/>
      <c r="N44"/>
    </row>
    <row r="45" spans="1:15" ht="15" customHeight="1" x14ac:dyDescent="0.2">
      <c r="A45" s="37"/>
      <c r="K45"/>
      <c r="L45"/>
      <c r="M45"/>
      <c r="N45"/>
    </row>
    <row r="46" spans="1:15" ht="15" customHeight="1" x14ac:dyDescent="0.2">
      <c r="A46" s="37"/>
      <c r="J46"/>
      <c r="K46"/>
      <c r="L46"/>
      <c r="M46"/>
      <c r="N46"/>
    </row>
    <row r="47" spans="1:15" x14ac:dyDescent="0.2">
      <c r="A47" s="37"/>
      <c r="B47"/>
      <c r="C47"/>
      <c r="D47"/>
      <c r="E47"/>
      <c r="F47"/>
      <c r="G47"/>
      <c r="H47"/>
      <c r="I47"/>
      <c r="J47"/>
      <c r="K47"/>
      <c r="L47"/>
      <c r="M47"/>
      <c r="N47"/>
      <c r="O47"/>
    </row>
    <row r="48" spans="1:15" customFormat="1" x14ac:dyDescent="0.2">
      <c r="A48" s="39"/>
    </row>
    <row r="49" spans="1:1" customFormat="1" x14ac:dyDescent="0.2">
      <c r="A49" s="39"/>
    </row>
    <row r="50" spans="1:1" customFormat="1" x14ac:dyDescent="0.2">
      <c r="A50" s="39"/>
    </row>
    <row r="51" spans="1:1" customFormat="1" x14ac:dyDescent="0.2">
      <c r="A51" s="39"/>
    </row>
    <row r="52" spans="1:1" customFormat="1" x14ac:dyDescent="0.2">
      <c r="A52" s="39"/>
    </row>
    <row r="53" spans="1:1" customFormat="1" x14ac:dyDescent="0.2">
      <c r="A53" s="39"/>
    </row>
    <row r="54" spans="1:1" customFormat="1" x14ac:dyDescent="0.2">
      <c r="A54" s="39"/>
    </row>
    <row r="55" spans="1:1" customFormat="1" x14ac:dyDescent="0.2">
      <c r="A55" s="39"/>
    </row>
    <row r="56" spans="1:1" customFormat="1" x14ac:dyDescent="0.2">
      <c r="A56" s="39"/>
    </row>
    <row r="57" spans="1:1" customFormat="1" x14ac:dyDescent="0.2">
      <c r="A57" s="39"/>
    </row>
    <row r="58" spans="1:1" customFormat="1" x14ac:dyDescent="0.2">
      <c r="A58" s="39"/>
    </row>
    <row r="59" spans="1:1" customFormat="1" x14ac:dyDescent="0.2">
      <c r="A59" s="39"/>
    </row>
    <row r="60" spans="1:1" customFormat="1" x14ac:dyDescent="0.2">
      <c r="A60" s="39"/>
    </row>
    <row r="61" spans="1:1" customFormat="1" x14ac:dyDescent="0.2">
      <c r="A61" s="39"/>
    </row>
    <row r="62" spans="1:1" customFormat="1" x14ac:dyDescent="0.2">
      <c r="A62" s="39"/>
    </row>
    <row r="63" spans="1:1" customFormat="1" x14ac:dyDescent="0.2">
      <c r="A63" s="39"/>
    </row>
    <row r="64" spans="1:1" customFormat="1" x14ac:dyDescent="0.2">
      <c r="A64" s="39"/>
    </row>
    <row r="65" spans="1:1" customFormat="1" x14ac:dyDescent="0.2">
      <c r="A65" s="39"/>
    </row>
    <row r="66" spans="1:1" customFormat="1" x14ac:dyDescent="0.2">
      <c r="A66" s="39"/>
    </row>
    <row r="67" spans="1:1" customFormat="1" x14ac:dyDescent="0.2">
      <c r="A67" s="39"/>
    </row>
    <row r="68" spans="1:1" customFormat="1" x14ac:dyDescent="0.2">
      <c r="A68" s="39"/>
    </row>
    <row r="69" spans="1:1" customFormat="1" x14ac:dyDescent="0.2">
      <c r="A69" s="39"/>
    </row>
    <row r="70" spans="1:1" customFormat="1" x14ac:dyDescent="0.2">
      <c r="A70" s="39"/>
    </row>
    <row r="71" spans="1:1" customFormat="1" x14ac:dyDescent="0.2">
      <c r="A71" s="39"/>
    </row>
    <row r="72" spans="1:1" customFormat="1" x14ac:dyDescent="0.2">
      <c r="A72" s="39"/>
    </row>
    <row r="73" spans="1:1" customFormat="1" x14ac:dyDescent="0.2">
      <c r="A73" s="39"/>
    </row>
    <row r="74" spans="1:1" customFormat="1" x14ac:dyDescent="0.2">
      <c r="A74" s="39"/>
    </row>
    <row r="75" spans="1:1" customFormat="1" x14ac:dyDescent="0.2">
      <c r="A75" s="39"/>
    </row>
    <row r="76" spans="1:1" customFormat="1" x14ac:dyDescent="0.2">
      <c r="A76" s="39"/>
    </row>
    <row r="77" spans="1:1" customFormat="1" x14ac:dyDescent="0.2">
      <c r="A77" s="39"/>
    </row>
    <row r="78" spans="1:1" customFormat="1" x14ac:dyDescent="0.2">
      <c r="A78" s="39"/>
    </row>
    <row r="79" spans="1:1" customFormat="1" x14ac:dyDescent="0.2">
      <c r="A79" s="39"/>
    </row>
    <row r="80" spans="1:1" customFormat="1" x14ac:dyDescent="0.2">
      <c r="A80" s="39"/>
    </row>
    <row r="81" spans="1:1" customFormat="1" x14ac:dyDescent="0.2">
      <c r="A81" s="39"/>
    </row>
    <row r="82" spans="1:1" customFormat="1" x14ac:dyDescent="0.2">
      <c r="A82" s="39"/>
    </row>
    <row r="83" spans="1:1" customFormat="1" x14ac:dyDescent="0.2">
      <c r="A83" s="39"/>
    </row>
    <row r="84" spans="1:1" customFormat="1" x14ac:dyDescent="0.2">
      <c r="A84" s="39"/>
    </row>
    <row r="85" spans="1:1" customFormat="1" x14ac:dyDescent="0.2">
      <c r="A85" s="39"/>
    </row>
    <row r="86" spans="1:1" customFormat="1" x14ac:dyDescent="0.2">
      <c r="A86" s="39"/>
    </row>
    <row r="87" spans="1:1" customFormat="1" x14ac:dyDescent="0.2">
      <c r="A87" s="39"/>
    </row>
    <row r="88" spans="1:1" customFormat="1" x14ac:dyDescent="0.2">
      <c r="A88" s="39"/>
    </row>
    <row r="89" spans="1:1" customFormat="1" x14ac:dyDescent="0.2">
      <c r="A89" s="39"/>
    </row>
    <row r="90" spans="1:1" customFormat="1" x14ac:dyDescent="0.2">
      <c r="A90" s="39"/>
    </row>
    <row r="91" spans="1:1" customFormat="1" x14ac:dyDescent="0.2">
      <c r="A91" s="39"/>
    </row>
    <row r="92" spans="1:1" customFormat="1" x14ac:dyDescent="0.2">
      <c r="A92" s="39"/>
    </row>
    <row r="93" spans="1:1" customFormat="1" x14ac:dyDescent="0.2">
      <c r="A93" s="39"/>
    </row>
    <row r="94" spans="1:1" customFormat="1" x14ac:dyDescent="0.2">
      <c r="A94" s="39"/>
    </row>
    <row r="95" spans="1:1" customFormat="1" x14ac:dyDescent="0.2">
      <c r="A95" s="39"/>
    </row>
    <row r="96" spans="1:1" customFormat="1" x14ac:dyDescent="0.2">
      <c r="A96" s="39"/>
    </row>
    <row r="97" spans="1:1" customFormat="1" x14ac:dyDescent="0.2">
      <c r="A97" s="39"/>
    </row>
    <row r="98" spans="1:1" customFormat="1" x14ac:dyDescent="0.2">
      <c r="A98" s="39"/>
    </row>
    <row r="99" spans="1:1" customFormat="1" x14ac:dyDescent="0.2">
      <c r="A99" s="39"/>
    </row>
    <row r="100" spans="1:1" customFormat="1" x14ac:dyDescent="0.2">
      <c r="A100" s="39"/>
    </row>
    <row r="101" spans="1:1" customFormat="1" x14ac:dyDescent="0.2">
      <c r="A101" s="39"/>
    </row>
    <row r="102" spans="1:1" customFormat="1" x14ac:dyDescent="0.2">
      <c r="A102" s="39"/>
    </row>
    <row r="103" spans="1:1" customFormat="1" x14ac:dyDescent="0.2">
      <c r="A103" s="39"/>
    </row>
    <row r="104" spans="1:1" customFormat="1" x14ac:dyDescent="0.2">
      <c r="A104" s="39"/>
    </row>
    <row r="105" spans="1:1" customFormat="1" x14ac:dyDescent="0.2">
      <c r="A105" s="39"/>
    </row>
    <row r="106" spans="1:1" customFormat="1" x14ac:dyDescent="0.2">
      <c r="A106" s="39"/>
    </row>
    <row r="107" spans="1:1" customFormat="1" x14ac:dyDescent="0.2">
      <c r="A107" s="39"/>
    </row>
    <row r="108" spans="1:1" customFormat="1" x14ac:dyDescent="0.2">
      <c r="A108" s="39"/>
    </row>
    <row r="109" spans="1:1" customFormat="1" x14ac:dyDescent="0.2">
      <c r="A109" s="39"/>
    </row>
    <row r="110" spans="1:1" customFormat="1" x14ac:dyDescent="0.2">
      <c r="A110" s="39"/>
    </row>
    <row r="111" spans="1:1" customFormat="1" x14ac:dyDescent="0.2">
      <c r="A111" s="39"/>
    </row>
    <row r="112" spans="1:1" customFormat="1" x14ac:dyDescent="0.2">
      <c r="A112" s="39"/>
    </row>
    <row r="113" spans="1:1" customFormat="1" x14ac:dyDescent="0.2">
      <c r="A113" s="39"/>
    </row>
    <row r="114" spans="1:1" customFormat="1" x14ac:dyDescent="0.2">
      <c r="A114" s="39"/>
    </row>
    <row r="115" spans="1:1" customFormat="1" x14ac:dyDescent="0.2">
      <c r="A115" s="39"/>
    </row>
    <row r="116" spans="1:1" customFormat="1" x14ac:dyDescent="0.2">
      <c r="A116" s="39"/>
    </row>
    <row r="117" spans="1:1" customFormat="1" x14ac:dyDescent="0.2">
      <c r="A117" s="39"/>
    </row>
    <row r="118" spans="1:1" customFormat="1" x14ac:dyDescent="0.2">
      <c r="A118" s="39"/>
    </row>
    <row r="119" spans="1:1" customFormat="1" x14ac:dyDescent="0.2">
      <c r="A119" s="39"/>
    </row>
    <row r="120" spans="1:1" customFormat="1" x14ac:dyDescent="0.2">
      <c r="A120" s="39"/>
    </row>
    <row r="121" spans="1:1" customFormat="1" x14ac:dyDescent="0.2">
      <c r="A121" s="39"/>
    </row>
    <row r="122" spans="1:1" customFormat="1" x14ac:dyDescent="0.2">
      <c r="A122" s="39"/>
    </row>
    <row r="123" spans="1:1" customFormat="1" x14ac:dyDescent="0.2">
      <c r="A123" s="39"/>
    </row>
    <row r="124" spans="1:1" customFormat="1" x14ac:dyDescent="0.2">
      <c r="A124" s="39"/>
    </row>
    <row r="125" spans="1:1" customFormat="1" x14ac:dyDescent="0.2">
      <c r="A125" s="39"/>
    </row>
    <row r="126" spans="1:1" customFormat="1" x14ac:dyDescent="0.2">
      <c r="A126" s="39"/>
    </row>
    <row r="127" spans="1:1" customFormat="1" x14ac:dyDescent="0.2">
      <c r="A127" s="39"/>
    </row>
    <row r="128" spans="1:1" customFormat="1" x14ac:dyDescent="0.2">
      <c r="A128" s="39"/>
    </row>
    <row r="129" spans="1:1" customFormat="1" x14ac:dyDescent="0.2">
      <c r="A129" s="39"/>
    </row>
    <row r="130" spans="1:1" customFormat="1" x14ac:dyDescent="0.2">
      <c r="A130" s="39"/>
    </row>
    <row r="131" spans="1:1" customFormat="1" x14ac:dyDescent="0.2">
      <c r="A131" s="39"/>
    </row>
    <row r="132" spans="1:1" customFormat="1" x14ac:dyDescent="0.2">
      <c r="A132" s="39"/>
    </row>
    <row r="133" spans="1:1" customFormat="1" x14ac:dyDescent="0.2">
      <c r="A133" s="39"/>
    </row>
    <row r="134" spans="1:1" customFormat="1" x14ac:dyDescent="0.2">
      <c r="A134" s="39"/>
    </row>
    <row r="135" spans="1:1" customFormat="1" x14ac:dyDescent="0.2">
      <c r="A135" s="39"/>
    </row>
    <row r="136" spans="1:1" customFormat="1" x14ac:dyDescent="0.2">
      <c r="A136" s="39"/>
    </row>
    <row r="137" spans="1:1" customFormat="1" x14ac:dyDescent="0.2">
      <c r="A137" s="39"/>
    </row>
    <row r="138" spans="1:1" customFormat="1" x14ac:dyDescent="0.2">
      <c r="A138" s="39"/>
    </row>
    <row r="139" spans="1:1" customFormat="1" x14ac:dyDescent="0.2">
      <c r="A139" s="39"/>
    </row>
    <row r="140" spans="1:1" customFormat="1" x14ac:dyDescent="0.2">
      <c r="A140" s="39"/>
    </row>
    <row r="141" spans="1:1" customFormat="1" x14ac:dyDescent="0.2">
      <c r="A141" s="39"/>
    </row>
    <row r="142" spans="1:1" customFormat="1" x14ac:dyDescent="0.2">
      <c r="A142" s="39"/>
    </row>
    <row r="143" spans="1:1" customFormat="1" x14ac:dyDescent="0.2">
      <c r="A143" s="39"/>
    </row>
    <row r="144" spans="1:1" customFormat="1" x14ac:dyDescent="0.2">
      <c r="A144" s="39"/>
    </row>
    <row r="145" spans="1:1" customFormat="1" x14ac:dyDescent="0.2">
      <c r="A145" s="39"/>
    </row>
    <row r="146" spans="1:1" customFormat="1" x14ac:dyDescent="0.2">
      <c r="A146" s="39"/>
    </row>
    <row r="147" spans="1:1" customFormat="1" x14ac:dyDescent="0.2">
      <c r="A147" s="39"/>
    </row>
    <row r="148" spans="1:1" customFormat="1" x14ac:dyDescent="0.2">
      <c r="A148" s="39"/>
    </row>
    <row r="149" spans="1:1" customFormat="1" x14ac:dyDescent="0.2">
      <c r="A149" s="39"/>
    </row>
    <row r="150" spans="1:1" customFormat="1" x14ac:dyDescent="0.2">
      <c r="A150" s="39"/>
    </row>
    <row r="151" spans="1:1" customFormat="1" x14ac:dyDescent="0.2">
      <c r="A151" s="39"/>
    </row>
    <row r="152" spans="1:1" customFormat="1" x14ac:dyDescent="0.2">
      <c r="A152" s="39"/>
    </row>
    <row r="153" spans="1:1" customFormat="1" x14ac:dyDescent="0.2">
      <c r="A153" s="39"/>
    </row>
    <row r="154" spans="1:1" customFormat="1" x14ac:dyDescent="0.2">
      <c r="A154" s="39"/>
    </row>
    <row r="155" spans="1:1" customFormat="1" x14ac:dyDescent="0.2">
      <c r="A155" s="39"/>
    </row>
    <row r="156" spans="1:1" customFormat="1" x14ac:dyDescent="0.2">
      <c r="A156" s="39"/>
    </row>
    <row r="157" spans="1:1" customFormat="1" x14ac:dyDescent="0.2">
      <c r="A157" s="39"/>
    </row>
    <row r="158" spans="1:1" customFormat="1" x14ac:dyDescent="0.2">
      <c r="A158" s="39"/>
    </row>
    <row r="159" spans="1:1" customFormat="1" x14ac:dyDescent="0.2">
      <c r="A159" s="39"/>
    </row>
    <row r="160" spans="1:1" customFormat="1" x14ac:dyDescent="0.2">
      <c r="A160" s="39"/>
    </row>
    <row r="161" spans="1:14" customFormat="1" x14ac:dyDescent="0.2">
      <c r="A161" s="39"/>
    </row>
    <row r="162" spans="1:14" customFormat="1" x14ac:dyDescent="0.2">
      <c r="A162" s="39"/>
    </row>
    <row r="163" spans="1:14" customFormat="1" x14ac:dyDescent="0.2">
      <c r="A163" s="39"/>
    </row>
    <row r="164" spans="1:14" customFormat="1" x14ac:dyDescent="0.2">
      <c r="A164" s="39"/>
    </row>
    <row r="165" spans="1:14" customFormat="1" x14ac:dyDescent="0.2">
      <c r="A165" s="39"/>
    </row>
    <row r="166" spans="1:14" customFormat="1" x14ac:dyDescent="0.2">
      <c r="A166" s="39"/>
    </row>
    <row r="167" spans="1:14" customFormat="1" x14ac:dyDescent="0.2">
      <c r="A167" s="39"/>
    </row>
    <row r="168" spans="1:14" customFormat="1" x14ac:dyDescent="0.2">
      <c r="A168" s="39"/>
    </row>
    <row r="169" spans="1:14" customFormat="1" x14ac:dyDescent="0.2">
      <c r="A169" s="39"/>
    </row>
    <row r="170" spans="1:14" customFormat="1" x14ac:dyDescent="0.2">
      <c r="A170" s="39"/>
    </row>
    <row r="171" spans="1:14" customFormat="1" x14ac:dyDescent="0.2">
      <c r="A171" s="39"/>
    </row>
    <row r="172" spans="1:14" customFormat="1" x14ac:dyDescent="0.2">
      <c r="A172" s="39"/>
      <c r="J172" s="1"/>
      <c r="K172" s="1"/>
      <c r="L172" s="1"/>
      <c r="M172" s="1"/>
      <c r="N172" s="1"/>
    </row>
  </sheetData>
  <mergeCells count="15">
    <mergeCell ref="B20:G35"/>
    <mergeCell ref="M1:N1"/>
    <mergeCell ref="J2:N6"/>
    <mergeCell ref="J9:J32"/>
    <mergeCell ref="B8:B11"/>
    <mergeCell ref="F8:F11"/>
    <mergeCell ref="G8:G11"/>
    <mergeCell ref="F13:F17"/>
    <mergeCell ref="G13:G17"/>
    <mergeCell ref="B13:B17"/>
    <mergeCell ref="C3:F3"/>
    <mergeCell ref="C4:F4"/>
    <mergeCell ref="C5:F5"/>
    <mergeCell ref="F1:H1"/>
    <mergeCell ref="B1:E1"/>
  </mergeCells>
  <hyperlinks>
    <hyperlink ref="F1:H1" location="'المصاريف الشهرية'!A1" tooltip="حدّد للانتقال إلى ورقة عمل المصاريف الشهرية" display="Monthly Expenses" xr:uid="{5C8A0561-64C9-4FB8-8073-365441A7EF52}"/>
  </hyperlinks>
  <printOptions horizontalCentered="1" verticalCentered="1"/>
  <pageMargins left="0.23622047244094491" right="0.23622047244094491" top="0.23622047244094491" bottom="0.23622047244094491" header="0.31496062992125984" footer="0.31496062992125984"/>
  <pageSetup paperSize="9"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G351"/>
  <sheetViews>
    <sheetView showGridLines="0" rightToLeft="1" zoomScaleNormal="100" workbookViewId="0">
      <pane ySplit="2" topLeftCell="A3" activePane="bottomLeft" state="frozen"/>
      <selection activeCell="P1" sqref="P1:P1048576"/>
      <selection pane="bottomLeft"/>
    </sheetView>
  </sheetViews>
  <sheetFormatPr defaultRowHeight="12.75" x14ac:dyDescent="0.2"/>
  <cols>
    <col min="1" max="1" width="2.5703125" style="41" customWidth="1"/>
    <col min="2" max="2" width="34" bestFit="1" customWidth="1"/>
    <col min="3" max="3" width="21.5703125" customWidth="1"/>
    <col min="4" max="4" width="17.5703125" bestFit="1" customWidth="1"/>
    <col min="5" max="5" width="16" bestFit="1" customWidth="1"/>
    <col min="6" max="6" width="14.85546875" customWidth="1"/>
    <col min="7" max="7" width="30.7109375" bestFit="1" customWidth="1"/>
    <col min="8" max="8" width="2.5703125" customWidth="1"/>
  </cols>
  <sheetData>
    <row r="1" spans="1:7" ht="46.5" customHeight="1" x14ac:dyDescent="0.2">
      <c r="A1" s="27" t="s">
        <v>57</v>
      </c>
      <c r="B1" s="73" t="s">
        <v>38</v>
      </c>
      <c r="C1" s="73"/>
      <c r="D1" s="73"/>
      <c r="E1" s="73"/>
      <c r="F1" s="74" t="s">
        <v>117</v>
      </c>
      <c r="G1" s="74"/>
    </row>
    <row r="2" spans="1:7" ht="25.5" customHeight="1" x14ac:dyDescent="0.2">
      <c r="A2" s="40" t="s">
        <v>58</v>
      </c>
      <c r="B2" s="2" t="s">
        <v>59</v>
      </c>
      <c r="C2" s="2" t="s">
        <v>43</v>
      </c>
      <c r="D2" s="2" t="s">
        <v>115</v>
      </c>
      <c r="E2" s="2" t="s">
        <v>116</v>
      </c>
      <c r="F2" s="2" t="s">
        <v>26</v>
      </c>
      <c r="G2" s="2" t="s">
        <v>118</v>
      </c>
    </row>
    <row r="3" spans="1:7" ht="16.5" customHeight="1" x14ac:dyDescent="0.2">
      <c r="A3" s="40"/>
      <c r="B3" s="2" t="s">
        <v>60</v>
      </c>
      <c r="C3" s="2" t="s">
        <v>44</v>
      </c>
      <c r="D3" s="46">
        <v>40</v>
      </c>
      <c r="E3" s="46">
        <v>40</v>
      </c>
      <c r="F3" s="47">
        <f>تفاصيل_الموازنة[[#This Row],[التكلفة المتوقعة]]-تفاصيل_الموازنة[[#This Row],[التكلفة الفعلية]]</f>
        <v>0</v>
      </c>
      <c r="G3" s="46">
        <f>تفاصيل_الموازنة[[#This Row],[التكلفة الفعلية]]</f>
        <v>40</v>
      </c>
    </row>
    <row r="4" spans="1:7" ht="16.5" customHeight="1" x14ac:dyDescent="0.2">
      <c r="A4" s="40"/>
      <c r="B4" s="2" t="s">
        <v>61</v>
      </c>
      <c r="C4" s="2" t="s">
        <v>44</v>
      </c>
      <c r="D4" s="46"/>
      <c r="E4" s="46"/>
      <c r="F4" s="47">
        <f>تفاصيل_الموازنة[[#This Row],[التكلفة المتوقعة]]-تفاصيل_الموازنة[[#This Row],[التكلفة الفعلية]]</f>
        <v>0</v>
      </c>
      <c r="G4" s="46">
        <f>تفاصيل_الموازنة[[#This Row],[التكلفة الفعلية]]</f>
        <v>0</v>
      </c>
    </row>
    <row r="5" spans="1:7" ht="16.5" customHeight="1" x14ac:dyDescent="0.2">
      <c r="A5" s="40"/>
      <c r="B5" s="2" t="s">
        <v>62</v>
      </c>
      <c r="C5" s="2" t="s">
        <v>44</v>
      </c>
      <c r="D5" s="46"/>
      <c r="E5" s="46"/>
      <c r="F5" s="47">
        <f>تفاصيل_الموازنة[[#This Row],[التكلفة المتوقعة]]-تفاصيل_الموازنة[[#This Row],[التكلفة الفعلية]]</f>
        <v>0</v>
      </c>
      <c r="G5" s="46">
        <f>تفاصيل_الموازنة[[#This Row],[التكلفة الفعلية]]</f>
        <v>0</v>
      </c>
    </row>
    <row r="6" spans="1:7" ht="16.5" customHeight="1" x14ac:dyDescent="0.2">
      <c r="A6" s="40"/>
      <c r="B6" s="2" t="s">
        <v>63</v>
      </c>
      <c r="C6" s="2" t="s">
        <v>44</v>
      </c>
      <c r="D6" s="46">
        <v>100</v>
      </c>
      <c r="E6" s="46">
        <v>100</v>
      </c>
      <c r="F6" s="47">
        <f>تفاصيل_الموازنة[[#This Row],[التكلفة المتوقعة]]-تفاصيل_الموازنة[[#This Row],[التكلفة الفعلية]]</f>
        <v>0</v>
      </c>
      <c r="G6" s="46">
        <f>تفاصيل_الموازنة[[#This Row],[التكلفة الفعلية]]</f>
        <v>100</v>
      </c>
    </row>
    <row r="7" spans="1:7" ht="16.5" customHeight="1" x14ac:dyDescent="0.2">
      <c r="A7" s="40"/>
      <c r="B7" s="2" t="s">
        <v>64</v>
      </c>
      <c r="C7" s="2" t="s">
        <v>45</v>
      </c>
      <c r="D7" s="46">
        <v>50</v>
      </c>
      <c r="E7" s="46">
        <v>40</v>
      </c>
      <c r="F7" s="47">
        <f>تفاصيل_الموازنة[[#This Row],[التكلفة المتوقعة]]-تفاصيل_الموازنة[[#This Row],[التكلفة الفعلية]]</f>
        <v>10</v>
      </c>
      <c r="G7" s="46">
        <f>تفاصيل_الموازنة[[#This Row],[التكلفة الفعلية]]</f>
        <v>40</v>
      </c>
    </row>
    <row r="8" spans="1:7" ht="16.5" customHeight="1" x14ac:dyDescent="0.2">
      <c r="A8" s="40"/>
      <c r="B8" s="2" t="s">
        <v>65</v>
      </c>
      <c r="C8" s="2" t="s">
        <v>45</v>
      </c>
      <c r="D8" s="46">
        <v>200</v>
      </c>
      <c r="E8" s="46">
        <v>150</v>
      </c>
      <c r="F8" s="47">
        <f>تفاصيل_الموازنة[[#This Row],[التكلفة المتوقعة]]-تفاصيل_الموازنة[[#This Row],[التكلفة الفعلية]]</f>
        <v>50</v>
      </c>
      <c r="G8" s="46">
        <f>تفاصيل_الموازنة[[#This Row],[التكلفة الفعلية]]</f>
        <v>150</v>
      </c>
    </row>
    <row r="9" spans="1:7" ht="16.5" customHeight="1" x14ac:dyDescent="0.2">
      <c r="A9" s="40"/>
      <c r="B9" s="2" t="s">
        <v>66</v>
      </c>
      <c r="C9" s="2" t="s">
        <v>45</v>
      </c>
      <c r="D9" s="46">
        <v>50</v>
      </c>
      <c r="E9" s="46">
        <v>28</v>
      </c>
      <c r="F9" s="47">
        <f>تفاصيل_الموازنة[[#This Row],[التكلفة المتوقعة]]-تفاصيل_الموازنة[[#This Row],[التكلفة الفعلية]]</f>
        <v>22</v>
      </c>
      <c r="G9" s="46">
        <f>تفاصيل_الموازنة[[#This Row],[التكلفة الفعلية]]</f>
        <v>28</v>
      </c>
    </row>
    <row r="10" spans="1:7" ht="16.5" customHeight="1" x14ac:dyDescent="0.2">
      <c r="A10" s="40"/>
      <c r="B10" s="2" t="s">
        <v>67</v>
      </c>
      <c r="C10" s="2" t="s">
        <v>45</v>
      </c>
      <c r="D10" s="46">
        <v>50</v>
      </c>
      <c r="E10" s="46">
        <v>30</v>
      </c>
      <c r="F10" s="47">
        <f>تفاصيل_الموازنة[[#This Row],[التكلفة المتوقعة]]-تفاصيل_الموازنة[[#This Row],[التكلفة الفعلية]]</f>
        <v>20</v>
      </c>
      <c r="G10" s="46">
        <f>تفاصيل_الموازنة[[#This Row],[التكلفة الفعلية]]</f>
        <v>30</v>
      </c>
    </row>
    <row r="11" spans="1:7" ht="16.5" customHeight="1" x14ac:dyDescent="0.2">
      <c r="A11" s="40"/>
      <c r="B11" s="2" t="s">
        <v>68</v>
      </c>
      <c r="C11" s="2" t="s">
        <v>45</v>
      </c>
      <c r="D11" s="46">
        <v>0</v>
      </c>
      <c r="E11" s="46">
        <v>40</v>
      </c>
      <c r="F11" s="47">
        <f>تفاصيل_الموازنة[[#This Row],[التكلفة المتوقعة]]-تفاصيل_الموازنة[[#This Row],[التكلفة الفعلية]]</f>
        <v>-40</v>
      </c>
      <c r="G11" s="46">
        <f>تفاصيل_الموازنة[[#This Row],[التكلفة الفعلية]]</f>
        <v>40</v>
      </c>
    </row>
    <row r="12" spans="1:7" ht="16.5" customHeight="1" x14ac:dyDescent="0.2">
      <c r="A12" s="40"/>
      <c r="B12" s="2" t="s">
        <v>69</v>
      </c>
      <c r="C12" s="2" t="s">
        <v>45</v>
      </c>
      <c r="D12" s="46">
        <v>20</v>
      </c>
      <c r="E12" s="46">
        <v>50</v>
      </c>
      <c r="F12" s="47">
        <f>تفاصيل_الموازنة[[#This Row],[التكلفة المتوقعة]]-تفاصيل_الموازنة[[#This Row],[التكلفة الفعلية]]</f>
        <v>-30</v>
      </c>
      <c r="G12" s="46">
        <f>تفاصيل_الموازنة[[#This Row],[التكلفة الفعلية]]</f>
        <v>50</v>
      </c>
    </row>
    <row r="13" spans="1:7" ht="16.5" customHeight="1" x14ac:dyDescent="0.2">
      <c r="A13" s="40"/>
      <c r="B13" s="2" t="s">
        <v>70</v>
      </c>
      <c r="C13" s="2" t="s">
        <v>45</v>
      </c>
      <c r="D13" s="46">
        <v>30</v>
      </c>
      <c r="E13" s="46">
        <v>20</v>
      </c>
      <c r="F13" s="47">
        <f>تفاصيل_الموازنة[[#This Row],[التكلفة المتوقعة]]-تفاصيل_الموازنة[[#This Row],[التكلفة الفعلية]]</f>
        <v>10</v>
      </c>
      <c r="G13" s="46">
        <f>تفاصيل_الموازنة[[#This Row],[التكلفة الفعلية]]</f>
        <v>20</v>
      </c>
    </row>
    <row r="14" spans="1:7" ht="16.5" customHeight="1" x14ac:dyDescent="0.2">
      <c r="A14" s="40"/>
      <c r="B14" s="2" t="s">
        <v>71</v>
      </c>
      <c r="C14" s="2" t="s">
        <v>46</v>
      </c>
      <c r="D14" s="46">
        <v>1000</v>
      </c>
      <c r="E14" s="46">
        <v>1200</v>
      </c>
      <c r="F14" s="47">
        <f>تفاصيل_الموازنة[[#This Row],[التكلفة المتوقعة]]-تفاصيل_الموازنة[[#This Row],[التكلفة الفعلية]]</f>
        <v>-200</v>
      </c>
      <c r="G14" s="46">
        <f>تفاصيل_الموازنة[[#This Row],[التكلفة الفعلية]]</f>
        <v>1200</v>
      </c>
    </row>
    <row r="15" spans="1:7" ht="16.5" customHeight="1" x14ac:dyDescent="0.2">
      <c r="A15" s="40"/>
      <c r="B15" s="2" t="s">
        <v>72</v>
      </c>
      <c r="C15" s="2" t="s">
        <v>46</v>
      </c>
      <c r="D15" s="46">
        <v>100</v>
      </c>
      <c r="E15" s="46">
        <v>120</v>
      </c>
      <c r="F15" s="47">
        <f>تفاصيل_الموازنة[[#This Row],[التكلفة المتوقعة]]-تفاصيل_الموازنة[[#This Row],[التكلفة الفعلية]]</f>
        <v>-20</v>
      </c>
      <c r="G15" s="46">
        <f>تفاصيل_الموازنة[[#This Row],[التكلفة الفعلية]]</f>
        <v>120</v>
      </c>
    </row>
    <row r="16" spans="1:7" ht="16.5" customHeight="1" x14ac:dyDescent="0.2">
      <c r="A16" s="40"/>
      <c r="B16" s="2" t="s">
        <v>73</v>
      </c>
      <c r="C16" s="2" t="s">
        <v>47</v>
      </c>
      <c r="D16" s="46">
        <v>75</v>
      </c>
      <c r="E16" s="46">
        <v>100</v>
      </c>
      <c r="F16" s="47">
        <f>تفاصيل_الموازنة[[#This Row],[التكلفة المتوقعة]]-تفاصيل_الموازنة[[#This Row],[التكلفة الفعلية]]</f>
        <v>-25</v>
      </c>
      <c r="G16" s="46">
        <f>تفاصيل_الموازنة[[#This Row],[التكلفة الفعلية]]</f>
        <v>100</v>
      </c>
    </row>
    <row r="17" spans="1:7" ht="16.5" customHeight="1" x14ac:dyDescent="0.2">
      <c r="A17" s="40"/>
      <c r="B17" s="2" t="s">
        <v>74</v>
      </c>
      <c r="C17" s="2" t="s">
        <v>47</v>
      </c>
      <c r="D17" s="46">
        <v>25</v>
      </c>
      <c r="E17" s="46">
        <v>25</v>
      </c>
      <c r="F17" s="47">
        <f>تفاصيل_الموازنة[[#This Row],[التكلفة المتوقعة]]-تفاصيل_الموازنة[[#This Row],[التكلفة الفعلية]]</f>
        <v>0</v>
      </c>
      <c r="G17" s="46">
        <f>تفاصيل_الموازنة[[#This Row],[التكلفة الفعلية]]</f>
        <v>25</v>
      </c>
    </row>
    <row r="18" spans="1:7" ht="16.5" customHeight="1" x14ac:dyDescent="0.2">
      <c r="A18" s="40"/>
      <c r="B18" s="2" t="s">
        <v>75</v>
      </c>
      <c r="C18" s="2" t="s">
        <v>47</v>
      </c>
      <c r="D18" s="46"/>
      <c r="E18" s="46"/>
      <c r="F18" s="47">
        <f>تفاصيل_الموازنة[[#This Row],[التكلفة المتوقعة]]-تفاصيل_الموازنة[[#This Row],[التكلفة الفعلية]]</f>
        <v>0</v>
      </c>
      <c r="G18" s="46">
        <f>تفاصيل_الموازنة[[#This Row],[التكلفة الفعلية]]</f>
        <v>0</v>
      </c>
    </row>
    <row r="19" spans="1:7" ht="16.5" customHeight="1" x14ac:dyDescent="0.2">
      <c r="A19" s="40"/>
      <c r="B19" s="2" t="s">
        <v>76</v>
      </c>
      <c r="C19" s="2" t="s">
        <v>47</v>
      </c>
      <c r="D19" s="46"/>
      <c r="E19" s="46"/>
      <c r="F19" s="47">
        <f>تفاصيل_الموازنة[[#This Row],[التكلفة المتوقعة]]-تفاصيل_الموازنة[[#This Row],[التكلفة الفعلية]]</f>
        <v>0</v>
      </c>
      <c r="G19" s="46">
        <f>تفاصيل_الموازنة[[#This Row],[التكلفة الفعلية]]</f>
        <v>0</v>
      </c>
    </row>
    <row r="20" spans="1:7" ht="16.5" customHeight="1" x14ac:dyDescent="0.2">
      <c r="A20" s="40"/>
      <c r="B20" s="2" t="s">
        <v>77</v>
      </c>
      <c r="C20" s="2" t="s">
        <v>48</v>
      </c>
      <c r="D20" s="46">
        <v>100</v>
      </c>
      <c r="E20" s="46">
        <v>100</v>
      </c>
      <c r="F20" s="47">
        <f>تفاصيل_الموازنة[[#This Row],[التكلفة المتوقعة]]-تفاصيل_الموازنة[[#This Row],[التكلفة الفعلية]]</f>
        <v>0</v>
      </c>
      <c r="G20" s="46">
        <f>تفاصيل_الموازنة[[#This Row],[التكلفة الفعلية]]</f>
        <v>100</v>
      </c>
    </row>
    <row r="21" spans="1:7" ht="16.5" customHeight="1" x14ac:dyDescent="0.2">
      <c r="A21" s="40"/>
      <c r="B21" s="2" t="s">
        <v>78</v>
      </c>
      <c r="C21" s="2" t="s">
        <v>48</v>
      </c>
      <c r="D21" s="46">
        <v>45</v>
      </c>
      <c r="E21" s="46">
        <v>50</v>
      </c>
      <c r="F21" s="47">
        <f>تفاصيل_الموازنة[[#This Row],[التكلفة المتوقعة]]-تفاصيل_الموازنة[[#This Row],[التكلفة الفعلية]]</f>
        <v>-5</v>
      </c>
      <c r="G21" s="46">
        <f>تفاصيل_الموازنة[[#This Row],[التكلفة الفعلية]]</f>
        <v>50</v>
      </c>
    </row>
    <row r="22" spans="1:7" ht="16.5" customHeight="1" x14ac:dyDescent="0.2">
      <c r="A22" s="40"/>
      <c r="B22" s="2" t="s">
        <v>79</v>
      </c>
      <c r="C22" s="2" t="s">
        <v>48</v>
      </c>
      <c r="D22" s="46">
        <v>300</v>
      </c>
      <c r="E22" s="46">
        <v>400</v>
      </c>
      <c r="F22" s="47">
        <f>تفاصيل_الموازنة[[#This Row],[التكلفة المتوقعة]]-تفاصيل_الموازنة[[#This Row],[التكلفة الفعلية]]</f>
        <v>-100</v>
      </c>
      <c r="G22" s="46">
        <f>تفاصيل_الموازنة[[#This Row],[التكلفة الفعلية]]</f>
        <v>400</v>
      </c>
    </row>
    <row r="23" spans="1:7" ht="16.5" customHeight="1" x14ac:dyDescent="0.2">
      <c r="A23" s="40"/>
      <c r="B23" s="2" t="s">
        <v>80</v>
      </c>
      <c r="C23" s="2" t="s">
        <v>48</v>
      </c>
      <c r="D23" s="46">
        <v>200</v>
      </c>
      <c r="E23" s="46"/>
      <c r="F23" s="47">
        <f>تفاصيل_الموازنة[[#This Row],[التكلفة المتوقعة]]-تفاصيل_الموازنة[[#This Row],[التكلفة الفعلية]]</f>
        <v>200</v>
      </c>
      <c r="G23" s="46">
        <f>تفاصيل_الموازنة[[#This Row],[التكلفة الفعلية]]</f>
        <v>0</v>
      </c>
    </row>
    <row r="24" spans="1:7" ht="16.5" customHeight="1" x14ac:dyDescent="0.2">
      <c r="A24" s="40"/>
      <c r="B24" s="2" t="s">
        <v>81</v>
      </c>
      <c r="C24" s="2" t="s">
        <v>48</v>
      </c>
      <c r="D24" s="46">
        <v>200</v>
      </c>
      <c r="E24" s="46">
        <v>150</v>
      </c>
      <c r="F24" s="47">
        <f>تفاصيل_الموازنة[[#This Row],[التكلفة المتوقعة]]-تفاصيل_الموازنة[[#This Row],[التكلفة الفعلية]]</f>
        <v>50</v>
      </c>
      <c r="G24" s="46">
        <f>تفاصيل_الموازنة[[#This Row],[التكلفة الفعلية]]</f>
        <v>150</v>
      </c>
    </row>
    <row r="25" spans="1:7" ht="16.5" customHeight="1" x14ac:dyDescent="0.2">
      <c r="A25" s="40"/>
      <c r="B25" s="2" t="s">
        <v>82</v>
      </c>
      <c r="C25" s="2" t="s">
        <v>48</v>
      </c>
      <c r="D25" s="46">
        <v>1700</v>
      </c>
      <c r="E25" s="46">
        <v>1700</v>
      </c>
      <c r="F25" s="47">
        <f>تفاصيل_الموازنة[[#This Row],[التكلفة المتوقعة]]-تفاصيل_الموازنة[[#This Row],[التكلفة الفعلية]]</f>
        <v>0</v>
      </c>
      <c r="G25" s="46">
        <f>تفاصيل_الموازنة[[#This Row],[التكلفة الفعلية]]</f>
        <v>1700</v>
      </c>
    </row>
    <row r="26" spans="1:7" ht="16.5" customHeight="1" x14ac:dyDescent="0.2">
      <c r="A26" s="40"/>
      <c r="B26" s="2" t="s">
        <v>83</v>
      </c>
      <c r="C26" s="2" t="s">
        <v>48</v>
      </c>
      <c r="D26" s="46"/>
      <c r="E26" s="46"/>
      <c r="F26" s="47">
        <f>تفاصيل_الموازنة[[#This Row],[التكلفة المتوقعة]]-تفاصيل_الموازنة[[#This Row],[التكلفة الفعلية]]</f>
        <v>0</v>
      </c>
      <c r="G26" s="46">
        <f>تفاصيل_الموازنة[[#This Row],[التكلفة الفعلية]]</f>
        <v>0</v>
      </c>
    </row>
    <row r="27" spans="1:7" ht="16.5" customHeight="1" x14ac:dyDescent="0.2">
      <c r="A27" s="40"/>
      <c r="B27" s="2" t="s">
        <v>84</v>
      </c>
      <c r="C27" s="2" t="s">
        <v>48</v>
      </c>
      <c r="D27" s="46">
        <v>100</v>
      </c>
      <c r="E27" s="46">
        <v>100</v>
      </c>
      <c r="F27" s="47">
        <f>تفاصيل_الموازنة[[#This Row],[التكلفة المتوقعة]]-تفاصيل_الموازنة[[#This Row],[التكلفة الفعلية]]</f>
        <v>0</v>
      </c>
      <c r="G27" s="46">
        <f>تفاصيل_الموازنة[[#This Row],[التكلفة الفعلية]]</f>
        <v>100</v>
      </c>
    </row>
    <row r="28" spans="1:7" ht="16.5" customHeight="1" x14ac:dyDescent="0.2">
      <c r="A28" s="40"/>
      <c r="B28" s="2" t="s">
        <v>85</v>
      </c>
      <c r="C28" s="2" t="s">
        <v>48</v>
      </c>
      <c r="D28" s="46">
        <v>60</v>
      </c>
      <c r="E28" s="46">
        <v>60</v>
      </c>
      <c r="F28" s="47">
        <f>تفاصيل_الموازنة[[#This Row],[التكلفة المتوقعة]]-تفاصيل_الموازنة[[#This Row],[التكلفة الفعلية]]</f>
        <v>0</v>
      </c>
      <c r="G28" s="46">
        <f>تفاصيل_الموازنة[[#This Row],[التكلفة الفعلية]]</f>
        <v>60</v>
      </c>
    </row>
    <row r="29" spans="1:7" ht="16.5" customHeight="1" x14ac:dyDescent="0.2">
      <c r="A29" s="40"/>
      <c r="B29" s="2" t="s">
        <v>86</v>
      </c>
      <c r="C29" s="2" t="s">
        <v>48</v>
      </c>
      <c r="D29" s="46">
        <v>35</v>
      </c>
      <c r="E29" s="46">
        <v>39</v>
      </c>
      <c r="F29" s="47">
        <f>تفاصيل_الموازنة[[#This Row],[التكلفة المتوقعة]]-تفاصيل_الموازنة[[#This Row],[التكلفة الفعلية]]</f>
        <v>-4</v>
      </c>
      <c r="G29" s="46">
        <f>تفاصيل_الموازنة[[#This Row],[التكلفة الفعلية]]</f>
        <v>39</v>
      </c>
    </row>
    <row r="30" spans="1:7" ht="16.5" customHeight="1" x14ac:dyDescent="0.2">
      <c r="A30" s="40"/>
      <c r="B30" s="2" t="s">
        <v>87</v>
      </c>
      <c r="C30" s="2" t="s">
        <v>48</v>
      </c>
      <c r="D30" s="46">
        <v>40</v>
      </c>
      <c r="E30" s="46">
        <v>55</v>
      </c>
      <c r="F30" s="47">
        <f>تفاصيل_الموازنة[[#This Row],[التكلفة المتوقعة]]-تفاصيل_الموازنة[[#This Row],[التكلفة الفعلية]]</f>
        <v>-15</v>
      </c>
      <c r="G30" s="46">
        <f>تفاصيل_الموازنة[[#This Row],[التكلفة الفعلية]]</f>
        <v>55</v>
      </c>
    </row>
    <row r="31" spans="1:7" ht="16.5" customHeight="1" x14ac:dyDescent="0.2">
      <c r="A31" s="40"/>
      <c r="B31" s="2" t="s">
        <v>88</v>
      </c>
      <c r="C31" s="2" t="s">
        <v>48</v>
      </c>
      <c r="D31" s="46">
        <v>25</v>
      </c>
      <c r="E31" s="46">
        <v>22</v>
      </c>
      <c r="F31" s="47">
        <f>تفاصيل_الموازنة[[#This Row],[التكلفة المتوقعة]]-تفاصيل_الموازنة[[#This Row],[التكلفة الفعلية]]</f>
        <v>3</v>
      </c>
      <c r="G31" s="46">
        <f>تفاصيل_الموازنة[[#This Row],[التكلفة الفعلية]]</f>
        <v>22</v>
      </c>
    </row>
    <row r="32" spans="1:7" ht="16.5" customHeight="1" x14ac:dyDescent="0.2">
      <c r="A32" s="40"/>
      <c r="B32" s="2" t="s">
        <v>89</v>
      </c>
      <c r="C32" s="2" t="s">
        <v>48</v>
      </c>
      <c r="D32" s="46">
        <v>25</v>
      </c>
      <c r="E32" s="46">
        <v>26</v>
      </c>
      <c r="F32" s="47">
        <f>تفاصيل_الموازنة[[#This Row],[التكلفة المتوقعة]]-تفاصيل_الموازنة[[#This Row],[التكلفة الفعلية]]</f>
        <v>-1</v>
      </c>
      <c r="G32" s="46">
        <f>تفاصيل_الموازنة[[#This Row],[التكلفة الفعلية]]</f>
        <v>26</v>
      </c>
    </row>
    <row r="33" spans="1:7" ht="16.5" customHeight="1" x14ac:dyDescent="0.2">
      <c r="A33" s="40"/>
      <c r="B33" s="2" t="s">
        <v>90</v>
      </c>
      <c r="C33" s="2" t="s">
        <v>49</v>
      </c>
      <c r="D33" s="46">
        <v>400</v>
      </c>
      <c r="E33" s="46">
        <v>400</v>
      </c>
      <c r="F33" s="47">
        <f>تفاصيل_الموازنة[[#This Row],[التكلفة المتوقعة]]-تفاصيل_الموازنة[[#This Row],[التكلفة الفعلية]]</f>
        <v>0</v>
      </c>
      <c r="G33" s="46">
        <f>تفاصيل_الموازنة[[#This Row],[التكلفة الفعلية]]</f>
        <v>400</v>
      </c>
    </row>
    <row r="34" spans="1:7" ht="16.5" customHeight="1" x14ac:dyDescent="0.2">
      <c r="A34" s="40"/>
      <c r="B34" s="2" t="s">
        <v>91</v>
      </c>
      <c r="C34" s="2" t="s">
        <v>49</v>
      </c>
      <c r="D34" s="46">
        <v>400</v>
      </c>
      <c r="E34" s="46">
        <v>400</v>
      </c>
      <c r="F34" s="47">
        <f>تفاصيل_الموازنة[[#This Row],[التكلفة المتوقعة]]-تفاصيل_الموازنة[[#This Row],[التكلفة الفعلية]]</f>
        <v>0</v>
      </c>
      <c r="G34" s="46">
        <f>تفاصيل_الموازنة[[#This Row],[التكلفة الفعلية]]</f>
        <v>400</v>
      </c>
    </row>
    <row r="35" spans="1:7" ht="16.5" customHeight="1" x14ac:dyDescent="0.2">
      <c r="A35" s="40"/>
      <c r="B35" s="2" t="s">
        <v>92</v>
      </c>
      <c r="C35" s="2" t="s">
        <v>49</v>
      </c>
      <c r="D35" s="46">
        <v>100</v>
      </c>
      <c r="E35" s="46">
        <v>100</v>
      </c>
      <c r="F35" s="47">
        <f>تفاصيل_الموازنة[[#This Row],[التكلفة المتوقعة]]-تفاصيل_الموازنة[[#This Row],[التكلفة الفعلية]]</f>
        <v>0</v>
      </c>
      <c r="G35" s="46">
        <f>تفاصيل_الموازنة[[#This Row],[التكلفة الفعلية]]</f>
        <v>100</v>
      </c>
    </row>
    <row r="36" spans="1:7" ht="16.5" customHeight="1" x14ac:dyDescent="0.2">
      <c r="A36" s="40"/>
      <c r="B36" s="2" t="s">
        <v>93</v>
      </c>
      <c r="C36" s="2" t="s">
        <v>50</v>
      </c>
      <c r="D36" s="46">
        <v>200</v>
      </c>
      <c r="E36" s="46">
        <v>200</v>
      </c>
      <c r="F36" s="47">
        <f>تفاصيل_الموازنة[[#This Row],[التكلفة المتوقعة]]-تفاصيل_الموازنة[[#This Row],[التكلفة الفعلية]]</f>
        <v>0</v>
      </c>
      <c r="G36" s="46">
        <f>تفاصيل_الموازنة[[#This Row],[التكلفة الفعلية]]</f>
        <v>200</v>
      </c>
    </row>
    <row r="37" spans="1:7" ht="16.5" customHeight="1" x14ac:dyDescent="0.2">
      <c r="A37" s="40"/>
      <c r="B37" s="2" t="s">
        <v>94</v>
      </c>
      <c r="C37" s="2" t="s">
        <v>50</v>
      </c>
      <c r="D37" s="46"/>
      <c r="E37" s="46"/>
      <c r="F37" s="47">
        <f>تفاصيل_الموازنة[[#This Row],[التكلفة المتوقعة]]-تفاصيل_الموازنة[[#This Row],[التكلفة الفعلية]]</f>
        <v>0</v>
      </c>
      <c r="G37" s="46">
        <f>تفاصيل_الموازنة[[#This Row],[التكلفة الفعلية]]</f>
        <v>0</v>
      </c>
    </row>
    <row r="38" spans="1:7" ht="16.5" customHeight="1" x14ac:dyDescent="0.2">
      <c r="A38" s="40"/>
      <c r="B38" s="2" t="s">
        <v>95</v>
      </c>
      <c r="C38" s="2" t="s">
        <v>50</v>
      </c>
      <c r="D38" s="46"/>
      <c r="E38" s="46"/>
      <c r="F38" s="47">
        <f>تفاصيل_الموازنة[[#This Row],[التكلفة المتوقعة]]-تفاصيل_الموازنة[[#This Row],[التكلفة الفعلية]]</f>
        <v>0</v>
      </c>
      <c r="G38" s="46">
        <f>تفاصيل_الموازنة[[#This Row],[التكلفة الفعلية]]</f>
        <v>0</v>
      </c>
    </row>
    <row r="39" spans="1:7" ht="16.5" customHeight="1" x14ac:dyDescent="0.2">
      <c r="A39" s="40"/>
      <c r="B39" s="2" t="s">
        <v>96</v>
      </c>
      <c r="C39" s="2" t="s">
        <v>50</v>
      </c>
      <c r="D39" s="46"/>
      <c r="E39" s="46"/>
      <c r="F39" s="47">
        <f>تفاصيل_الموازنة[[#This Row],[التكلفة المتوقعة]]-تفاصيل_الموازنة[[#This Row],[التكلفة الفعلية]]</f>
        <v>0</v>
      </c>
      <c r="G39" s="46">
        <f>تفاصيل_الموازنة[[#This Row],[التكلفة الفعلية]]</f>
        <v>0</v>
      </c>
    </row>
    <row r="40" spans="1:7" ht="16.5" customHeight="1" x14ac:dyDescent="0.2">
      <c r="A40" s="40"/>
      <c r="B40" s="2" t="s">
        <v>97</v>
      </c>
      <c r="C40" s="2" t="s">
        <v>50</v>
      </c>
      <c r="D40" s="46"/>
      <c r="E40" s="46"/>
      <c r="F40" s="47">
        <f>تفاصيل_الموازنة[[#This Row],[التكلفة المتوقعة]]-تفاصيل_الموازنة[[#This Row],[التكلفة الفعلية]]</f>
        <v>0</v>
      </c>
      <c r="G40" s="46">
        <f>تفاصيل_الموازنة[[#This Row],[التكلفة الفعلية]]</f>
        <v>0</v>
      </c>
    </row>
    <row r="41" spans="1:7" ht="16.5" customHeight="1" x14ac:dyDescent="0.2">
      <c r="A41" s="40"/>
      <c r="B41" s="2" t="s">
        <v>98</v>
      </c>
      <c r="C41" s="2" t="s">
        <v>51</v>
      </c>
      <c r="D41" s="46">
        <v>150</v>
      </c>
      <c r="E41" s="46">
        <v>140</v>
      </c>
      <c r="F41" s="47">
        <f>تفاصيل_الموازنة[[#This Row],[التكلفة المتوقعة]]-تفاصيل_الموازنة[[#This Row],[التكلفة الفعلية]]</f>
        <v>10</v>
      </c>
      <c r="G41" s="46">
        <f>تفاصيل_الموازنة[[#This Row],[التكلفة الفعلية]]</f>
        <v>140</v>
      </c>
    </row>
    <row r="42" spans="1:7" ht="16.5" customHeight="1" x14ac:dyDescent="0.2">
      <c r="A42" s="40"/>
      <c r="B42" s="2" t="s">
        <v>99</v>
      </c>
      <c r="C42" s="2" t="s">
        <v>51</v>
      </c>
      <c r="D42" s="46"/>
      <c r="E42" s="46"/>
      <c r="F42" s="47">
        <f>تفاصيل_الموازنة[[#This Row],[التكلفة المتوقعة]]-تفاصيل_الموازنة[[#This Row],[التكلفة الفعلية]]</f>
        <v>0</v>
      </c>
      <c r="G42" s="46">
        <f>تفاصيل_الموازنة[[#This Row],[التكلفة الفعلية]]</f>
        <v>0</v>
      </c>
    </row>
    <row r="43" spans="1:7" ht="16.5" customHeight="1" x14ac:dyDescent="0.2">
      <c r="A43" s="40"/>
      <c r="B43" s="2" t="s">
        <v>100</v>
      </c>
      <c r="C43" s="2" t="s">
        <v>51</v>
      </c>
      <c r="D43" s="46"/>
      <c r="E43" s="46"/>
      <c r="F43" s="47">
        <f>تفاصيل_الموازنة[[#This Row],[التكلفة المتوقعة]]-تفاصيل_الموازنة[[#This Row],[التكلفة الفعلية]]</f>
        <v>0</v>
      </c>
      <c r="G43" s="46">
        <f>تفاصيل_الموازنة[[#This Row],[التكلفة الفعلية]]</f>
        <v>0</v>
      </c>
    </row>
    <row r="44" spans="1:7" ht="16.5" customHeight="1" x14ac:dyDescent="0.2">
      <c r="A44" s="40"/>
      <c r="B44" s="2" t="s">
        <v>101</v>
      </c>
      <c r="C44" s="2" t="s">
        <v>51</v>
      </c>
      <c r="D44" s="46"/>
      <c r="E44" s="46"/>
      <c r="F44" s="47">
        <f>تفاصيل_الموازنة[[#This Row],[التكلفة المتوقعة]]-تفاصيل_الموازنة[[#This Row],[التكلفة الفعلية]]</f>
        <v>0</v>
      </c>
      <c r="G44" s="46">
        <f>تفاصيل_الموازنة[[#This Row],[التكلفة الفعلية]]</f>
        <v>0</v>
      </c>
    </row>
    <row r="45" spans="1:7" ht="16.5" customHeight="1" x14ac:dyDescent="0.2">
      <c r="A45" s="40"/>
      <c r="B45" s="2" t="s">
        <v>61</v>
      </c>
      <c r="C45" s="2" t="s">
        <v>51</v>
      </c>
      <c r="D45" s="46"/>
      <c r="E45" s="46"/>
      <c r="F45" s="47">
        <f>تفاصيل_الموازنة[[#This Row],[التكلفة المتوقعة]]-تفاصيل_الموازنة[[#This Row],[التكلفة الفعلية]]</f>
        <v>0</v>
      </c>
      <c r="G45" s="46">
        <f>تفاصيل_الموازنة[[#This Row],[التكلفة الفعلية]]</f>
        <v>0</v>
      </c>
    </row>
    <row r="46" spans="1:7" ht="16.5" customHeight="1" x14ac:dyDescent="0.2">
      <c r="A46" s="40"/>
      <c r="B46" s="2" t="s">
        <v>46</v>
      </c>
      <c r="C46" s="2" t="s">
        <v>52</v>
      </c>
      <c r="D46" s="46">
        <v>150</v>
      </c>
      <c r="E46" s="46">
        <v>75</v>
      </c>
      <c r="F46" s="47">
        <f>تفاصيل_الموازنة[[#This Row],[التكلفة المتوقعة]]-تفاصيل_الموازنة[[#This Row],[التكلفة الفعلية]]</f>
        <v>75</v>
      </c>
      <c r="G46" s="46">
        <f>تفاصيل_الموازنة[[#This Row],[التكلفة الفعلية]]</f>
        <v>75</v>
      </c>
    </row>
    <row r="47" spans="1:7" ht="16.5" customHeight="1" x14ac:dyDescent="0.2">
      <c r="A47" s="40"/>
      <c r="B47" s="2" t="s">
        <v>102</v>
      </c>
      <c r="C47" s="2" t="s">
        <v>52</v>
      </c>
      <c r="D47" s="46">
        <v>20</v>
      </c>
      <c r="E47" s="46">
        <v>25</v>
      </c>
      <c r="F47" s="47">
        <f>تفاصيل_الموازنة[[#This Row],[التكلفة المتوقعة]]-تفاصيل_الموازنة[[#This Row],[التكلفة الفعلية]]</f>
        <v>-5</v>
      </c>
      <c r="G47" s="46">
        <f>تفاصيل_الموازنة[[#This Row],[التكلفة الفعلية]]</f>
        <v>25</v>
      </c>
    </row>
    <row r="48" spans="1:7" ht="16.5" customHeight="1" x14ac:dyDescent="0.2">
      <c r="A48" s="40"/>
      <c r="B48" s="2" t="s">
        <v>61</v>
      </c>
      <c r="C48" s="2" t="s">
        <v>52</v>
      </c>
      <c r="D48" s="46"/>
      <c r="E48" s="46"/>
      <c r="F48" s="47">
        <f>تفاصيل_الموازنة[[#This Row],[التكلفة المتوقعة]]-تفاصيل_الموازنة[[#This Row],[التكلفة الفعلية]]</f>
        <v>0</v>
      </c>
      <c r="G48" s="46">
        <f>تفاصيل_الموازنة[[#This Row],[التكلفة الفعلية]]</f>
        <v>0</v>
      </c>
    </row>
    <row r="49" spans="1:7" ht="16.5" customHeight="1" x14ac:dyDescent="0.2">
      <c r="A49" s="40"/>
      <c r="B49" s="2" t="s">
        <v>103</v>
      </c>
      <c r="C49" s="2" t="s">
        <v>52</v>
      </c>
      <c r="D49" s="46"/>
      <c r="E49" s="46"/>
      <c r="F49" s="47">
        <f>تفاصيل_الموازنة[[#This Row],[التكلفة المتوقعة]]-تفاصيل_الموازنة[[#This Row],[التكلفة الفعلية]]</f>
        <v>0</v>
      </c>
      <c r="G49" s="46">
        <f>تفاصيل_الموازنة[[#This Row],[التكلفة الفعلية]]</f>
        <v>0</v>
      </c>
    </row>
    <row r="50" spans="1:7" ht="16.5" customHeight="1" x14ac:dyDescent="0.2">
      <c r="A50" s="40"/>
      <c r="B50" s="2" t="s">
        <v>104</v>
      </c>
      <c r="C50" s="2" t="s">
        <v>53</v>
      </c>
      <c r="D50" s="46">
        <v>200</v>
      </c>
      <c r="E50" s="46">
        <v>200</v>
      </c>
      <c r="F50" s="47">
        <f>تفاصيل_الموازنة[[#This Row],[التكلفة المتوقعة]]-تفاصيل_الموازنة[[#This Row],[التكلفة الفعلية]]</f>
        <v>0</v>
      </c>
      <c r="G50" s="46">
        <f>تفاصيل_الموازنة[[#This Row],[التكلفة الفعلية]]</f>
        <v>200</v>
      </c>
    </row>
    <row r="51" spans="1:7" ht="16.5" customHeight="1" x14ac:dyDescent="0.2">
      <c r="A51" s="40"/>
      <c r="B51" s="2" t="s">
        <v>105</v>
      </c>
      <c r="C51" s="2" t="s">
        <v>53</v>
      </c>
      <c r="D51" s="46"/>
      <c r="E51" s="46"/>
      <c r="F51" s="47">
        <f>تفاصيل_الموازنة[[#This Row],[التكلفة المتوقعة]]-تفاصيل_الموازنة[[#This Row],[التكلفة الفعلية]]</f>
        <v>0</v>
      </c>
      <c r="G51" s="46">
        <f>تفاصيل_الموازنة[[#This Row],[التكلفة الفعلية]]</f>
        <v>0</v>
      </c>
    </row>
    <row r="52" spans="1:7" ht="16.5" customHeight="1" x14ac:dyDescent="0.2">
      <c r="A52" s="40"/>
      <c r="B52" s="2" t="s">
        <v>106</v>
      </c>
      <c r="C52" s="2" t="s">
        <v>54</v>
      </c>
      <c r="D52" s="46">
        <v>300</v>
      </c>
      <c r="E52" s="46">
        <v>300</v>
      </c>
      <c r="F52" s="47">
        <f>تفاصيل_الموازنة[[#This Row],[التكلفة المتوقعة]]-تفاصيل_الموازنة[[#This Row],[التكلفة الفعلية]]</f>
        <v>0</v>
      </c>
      <c r="G52" s="46">
        <f>تفاصيل_الموازنة[[#This Row],[التكلفة الفعلية]]</f>
        <v>300</v>
      </c>
    </row>
    <row r="53" spans="1:7" ht="16.5" customHeight="1" x14ac:dyDescent="0.2">
      <c r="A53" s="40"/>
      <c r="B53" s="2" t="s">
        <v>107</v>
      </c>
      <c r="C53" s="2" t="s">
        <v>54</v>
      </c>
      <c r="D53" s="46"/>
      <c r="E53" s="46"/>
      <c r="F53" s="47">
        <f>تفاصيل_الموازنة[[#This Row],[التكلفة المتوقعة]]-تفاصيل_الموازنة[[#This Row],[التكلفة الفعلية]]</f>
        <v>0</v>
      </c>
      <c r="G53" s="46">
        <f>تفاصيل_الموازنة[[#This Row],[التكلفة الفعلية]]</f>
        <v>0</v>
      </c>
    </row>
    <row r="54" spans="1:7" ht="16.5" customHeight="1" x14ac:dyDescent="0.2">
      <c r="A54" s="40"/>
      <c r="B54" s="2" t="s">
        <v>108</v>
      </c>
      <c r="C54" s="2" t="s">
        <v>54</v>
      </c>
      <c r="D54" s="46"/>
      <c r="E54" s="46"/>
      <c r="F54" s="47">
        <f>تفاصيل_الموازنة[[#This Row],[التكلفة المتوقعة]]-تفاصيل_الموازنة[[#This Row],[التكلفة الفعلية]]</f>
        <v>0</v>
      </c>
      <c r="G54" s="46">
        <f>تفاصيل_الموازنة[[#This Row],[التكلفة الفعلية]]</f>
        <v>0</v>
      </c>
    </row>
    <row r="55" spans="1:7" ht="16.5" customHeight="1" x14ac:dyDescent="0.2">
      <c r="A55" s="40"/>
      <c r="B55" s="2" t="s">
        <v>109</v>
      </c>
      <c r="C55" s="2" t="s">
        <v>55</v>
      </c>
      <c r="D55" s="46">
        <v>100</v>
      </c>
      <c r="E55" s="46">
        <v>150</v>
      </c>
      <c r="F55" s="47">
        <f>تفاصيل_الموازنة[[#This Row],[التكلفة المتوقعة]]-تفاصيل_الموازنة[[#This Row],[التكلفة الفعلية]]</f>
        <v>-50</v>
      </c>
      <c r="G55" s="46">
        <f>تفاصيل_الموازنة[[#This Row],[التكلفة الفعلية]]</f>
        <v>150</v>
      </c>
    </row>
    <row r="56" spans="1:7" ht="16.5" customHeight="1" x14ac:dyDescent="0.2">
      <c r="A56" s="40"/>
      <c r="B56" s="2" t="s">
        <v>110</v>
      </c>
      <c r="C56" s="2" t="s">
        <v>55</v>
      </c>
      <c r="D56" s="46">
        <v>450</v>
      </c>
      <c r="E56" s="46">
        <v>400</v>
      </c>
      <c r="F56" s="47">
        <f>تفاصيل_الموازنة[[#This Row],[التكلفة المتوقعة]]-تفاصيل_الموازنة[[#This Row],[التكلفة الفعلية]]</f>
        <v>50</v>
      </c>
      <c r="G56" s="46">
        <f>تفاصيل_الموازنة[[#This Row],[التكلفة الفعلية]]</f>
        <v>400</v>
      </c>
    </row>
    <row r="57" spans="1:7" ht="16.5" customHeight="1" x14ac:dyDescent="0.2">
      <c r="A57" s="40"/>
      <c r="B57" s="2" t="s">
        <v>49</v>
      </c>
      <c r="C57" s="2" t="s">
        <v>55</v>
      </c>
      <c r="D57" s="46">
        <v>300</v>
      </c>
      <c r="E57" s="46">
        <v>300</v>
      </c>
      <c r="F57" s="47">
        <f>تفاصيل_الموازنة[[#This Row],[التكلفة المتوقعة]]-تفاصيل_الموازنة[[#This Row],[التكلفة الفعلية]]</f>
        <v>0</v>
      </c>
      <c r="G57" s="46">
        <f>تفاصيل_الموازنة[[#This Row],[التكلفة الفعلية]]</f>
        <v>300</v>
      </c>
    </row>
    <row r="58" spans="1:7" ht="16.5" customHeight="1" x14ac:dyDescent="0.2">
      <c r="A58" s="40"/>
      <c r="B58" s="2" t="s">
        <v>111</v>
      </c>
      <c r="C58" s="2" t="s">
        <v>55</v>
      </c>
      <c r="D58" s="46">
        <v>25</v>
      </c>
      <c r="E58" s="46">
        <v>25</v>
      </c>
      <c r="F58" s="47">
        <f>تفاصيل_الموازنة[[#This Row],[التكلفة المتوقعة]]-تفاصيل_الموازنة[[#This Row],[التكلفة الفعلية]]</f>
        <v>0</v>
      </c>
      <c r="G58" s="46">
        <f>تفاصيل_الموازنة[[#This Row],[التكلفة الفعلية]]</f>
        <v>25</v>
      </c>
    </row>
    <row r="59" spans="1:7" ht="16.5" customHeight="1" x14ac:dyDescent="0.2">
      <c r="A59" s="40"/>
      <c r="B59" s="2" t="s">
        <v>81</v>
      </c>
      <c r="C59" s="2" t="s">
        <v>55</v>
      </c>
      <c r="D59" s="46">
        <v>100</v>
      </c>
      <c r="E59" s="46">
        <v>50</v>
      </c>
      <c r="F59" s="47">
        <f>تفاصيل_الموازنة[[#This Row],[التكلفة المتوقعة]]-تفاصيل_الموازنة[[#This Row],[التكلفة الفعلية]]</f>
        <v>50</v>
      </c>
      <c r="G59" s="46">
        <f>تفاصيل_الموازنة[[#This Row],[التكلفة الفعلية]]</f>
        <v>50</v>
      </c>
    </row>
    <row r="60" spans="1:7" ht="16.5" customHeight="1" x14ac:dyDescent="0.2">
      <c r="A60" s="40"/>
      <c r="B60" s="2" t="s">
        <v>112</v>
      </c>
      <c r="C60" s="2" t="s">
        <v>55</v>
      </c>
      <c r="D60" s="46"/>
      <c r="E60" s="46"/>
      <c r="F60" s="47">
        <f>تفاصيل_الموازنة[[#This Row],[التكلفة المتوقعة]]-تفاصيل_الموازنة[[#This Row],[التكلفة الفعلية]]</f>
        <v>0</v>
      </c>
      <c r="G60" s="46">
        <f>تفاصيل_الموازنة[[#This Row],[التكلفة الفعلية]]</f>
        <v>0</v>
      </c>
    </row>
    <row r="61" spans="1:7" ht="16.5" customHeight="1" thickBot="1" x14ac:dyDescent="0.25">
      <c r="A61" s="40"/>
      <c r="B61" s="2" t="s">
        <v>113</v>
      </c>
      <c r="C61" s="2" t="s">
        <v>55</v>
      </c>
      <c r="D61" s="46">
        <v>450</v>
      </c>
      <c r="E61" s="46">
        <v>450</v>
      </c>
      <c r="F61" s="47">
        <f>تفاصيل_الموازنة[[#This Row],[التكلفة المتوقعة]]-تفاصيل_الموازنة[[#This Row],[التكلفة الفعلية]]</f>
        <v>0</v>
      </c>
      <c r="G61" s="46">
        <f>تفاصيل_الموازنة[[#This Row],[التكلفة الفعلية]]</f>
        <v>450</v>
      </c>
    </row>
    <row r="62" spans="1:7" ht="16.5" customHeight="1" thickTop="1" x14ac:dyDescent="0.2">
      <c r="A62" s="40"/>
      <c r="B62" s="19" t="s">
        <v>114</v>
      </c>
      <c r="C62" s="19"/>
      <c r="D62" s="48">
        <f>SUBTOTAL(109,تفاصيل_الموازنة[التكلفة المتوقعة])</f>
        <v>7915</v>
      </c>
      <c r="E62" s="48">
        <f>SUBTOTAL(109,تفاصيل_الموازنة[التكلفة الفعلية])</f>
        <v>7860</v>
      </c>
      <c r="F62" s="48">
        <f>SUBTOTAL(109,تفاصيل_الموازنة[الفرق])</f>
        <v>55</v>
      </c>
      <c r="G62" s="50"/>
    </row>
    <row r="63" spans="1:7" ht="16.5" customHeight="1" x14ac:dyDescent="0.2"/>
    <row r="64" spans="1:7"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row r="211" ht="16.5" customHeight="1" x14ac:dyDescent="0.2"/>
    <row r="212" ht="16.5" customHeight="1" x14ac:dyDescent="0.2"/>
    <row r="213" ht="16.5" customHeight="1" x14ac:dyDescent="0.2"/>
    <row r="214" ht="16.5" customHeight="1" x14ac:dyDescent="0.2"/>
    <row r="215" ht="16.5" customHeight="1" x14ac:dyDescent="0.2"/>
    <row r="216" ht="16.5" customHeight="1" x14ac:dyDescent="0.2"/>
    <row r="217" ht="16.5" customHeight="1" x14ac:dyDescent="0.2"/>
    <row r="218" ht="16.5" customHeight="1" x14ac:dyDescent="0.2"/>
    <row r="219" ht="16.5" customHeight="1" x14ac:dyDescent="0.2"/>
    <row r="220" ht="16.5" customHeight="1" x14ac:dyDescent="0.2"/>
    <row r="221" ht="16.5" customHeight="1" x14ac:dyDescent="0.2"/>
    <row r="222" ht="16.5" customHeight="1" x14ac:dyDescent="0.2"/>
    <row r="223" ht="16.5" customHeight="1" x14ac:dyDescent="0.2"/>
    <row r="224" ht="16.5" customHeight="1" x14ac:dyDescent="0.2"/>
    <row r="225" ht="16.5" customHeight="1" x14ac:dyDescent="0.2"/>
    <row r="226" ht="16.5" customHeight="1" x14ac:dyDescent="0.2"/>
    <row r="227" ht="16.5" customHeight="1" x14ac:dyDescent="0.2"/>
    <row r="228" ht="16.5" customHeight="1" x14ac:dyDescent="0.2"/>
    <row r="229" ht="16.5" customHeight="1" x14ac:dyDescent="0.2"/>
    <row r="230" ht="16.5" customHeight="1" x14ac:dyDescent="0.2"/>
    <row r="231" ht="16.5" customHeight="1" x14ac:dyDescent="0.2"/>
    <row r="232" ht="16.5" customHeight="1" x14ac:dyDescent="0.2"/>
    <row r="233" ht="16.5" customHeight="1" x14ac:dyDescent="0.2"/>
    <row r="234" ht="16.5" customHeight="1" x14ac:dyDescent="0.2"/>
    <row r="235" ht="16.5" customHeight="1" x14ac:dyDescent="0.2"/>
    <row r="236" ht="16.5" customHeight="1" x14ac:dyDescent="0.2"/>
    <row r="237" ht="16.5" customHeight="1" x14ac:dyDescent="0.2"/>
    <row r="238" ht="16.5" customHeight="1" x14ac:dyDescent="0.2"/>
    <row r="239" ht="16.5" customHeight="1" x14ac:dyDescent="0.2"/>
    <row r="240" ht="16.5" customHeight="1" x14ac:dyDescent="0.2"/>
    <row r="241" ht="16.5" customHeight="1" x14ac:dyDescent="0.2"/>
    <row r="242" ht="16.5" customHeight="1" x14ac:dyDescent="0.2"/>
    <row r="243" ht="16.5" customHeight="1" x14ac:dyDescent="0.2"/>
    <row r="244" ht="16.5" customHeight="1" x14ac:dyDescent="0.2"/>
    <row r="245" ht="16.5" customHeight="1" x14ac:dyDescent="0.2"/>
    <row r="246" ht="16.5" customHeight="1" x14ac:dyDescent="0.2"/>
    <row r="247" ht="16.5" customHeight="1" x14ac:dyDescent="0.2"/>
    <row r="248" ht="16.5" customHeight="1" x14ac:dyDescent="0.2"/>
    <row r="249" ht="16.5" customHeight="1" x14ac:dyDescent="0.2"/>
    <row r="250" ht="16.5" customHeight="1" x14ac:dyDescent="0.2"/>
    <row r="251" ht="16.5" customHeight="1" x14ac:dyDescent="0.2"/>
    <row r="252" ht="16.5" customHeight="1" x14ac:dyDescent="0.2"/>
    <row r="253" ht="16.5" customHeight="1" x14ac:dyDescent="0.2"/>
    <row r="254" ht="16.5" customHeight="1" x14ac:dyDescent="0.2"/>
    <row r="255" ht="16.5" customHeight="1" x14ac:dyDescent="0.2"/>
    <row r="256" ht="16.5" customHeight="1" x14ac:dyDescent="0.2"/>
    <row r="257" ht="16.5" customHeight="1" x14ac:dyDescent="0.2"/>
    <row r="258" ht="16.5" customHeight="1" x14ac:dyDescent="0.2"/>
    <row r="259" ht="16.5" customHeight="1" x14ac:dyDescent="0.2"/>
    <row r="260" ht="16.5" customHeight="1" x14ac:dyDescent="0.2"/>
    <row r="261" ht="16.5" customHeight="1" x14ac:dyDescent="0.2"/>
    <row r="262" ht="16.5" customHeight="1" x14ac:dyDescent="0.2"/>
    <row r="263" ht="16.5" customHeight="1" x14ac:dyDescent="0.2"/>
    <row r="264" ht="16.5" customHeight="1" x14ac:dyDescent="0.2"/>
    <row r="265" ht="16.5" customHeight="1" x14ac:dyDescent="0.2"/>
    <row r="266" ht="16.5" customHeight="1" x14ac:dyDescent="0.2"/>
    <row r="267" ht="16.5" customHeight="1" x14ac:dyDescent="0.2"/>
    <row r="268" ht="16.5" customHeight="1" x14ac:dyDescent="0.2"/>
    <row r="269" ht="16.5" customHeight="1" x14ac:dyDescent="0.2"/>
    <row r="270" ht="16.5" customHeight="1" x14ac:dyDescent="0.2"/>
    <row r="271" ht="16.5" customHeight="1" x14ac:dyDescent="0.2"/>
    <row r="272" ht="16.5" customHeight="1" x14ac:dyDescent="0.2"/>
    <row r="273" ht="16.5" customHeight="1" x14ac:dyDescent="0.2"/>
    <row r="274" ht="16.5" customHeight="1" x14ac:dyDescent="0.2"/>
    <row r="275" ht="16.5" customHeight="1" x14ac:dyDescent="0.2"/>
    <row r="276" ht="16.5" customHeight="1" x14ac:dyDescent="0.2"/>
    <row r="277" ht="16.5" customHeight="1" x14ac:dyDescent="0.2"/>
    <row r="278" ht="16.5" customHeight="1" x14ac:dyDescent="0.2"/>
    <row r="279" ht="16.5" customHeight="1" x14ac:dyDescent="0.2"/>
    <row r="280" ht="16.5" customHeight="1" x14ac:dyDescent="0.2"/>
    <row r="281" ht="16.5" customHeight="1" x14ac:dyDescent="0.2"/>
    <row r="282" ht="16.5" customHeight="1" x14ac:dyDescent="0.2"/>
    <row r="283" ht="16.5" customHeight="1" x14ac:dyDescent="0.2"/>
    <row r="284" ht="16.5" customHeight="1" x14ac:dyDescent="0.2"/>
    <row r="285" ht="16.5" customHeight="1" x14ac:dyDescent="0.2"/>
    <row r="286" ht="16.5" customHeight="1" x14ac:dyDescent="0.2"/>
    <row r="287" ht="16.5" customHeight="1" x14ac:dyDescent="0.2"/>
    <row r="288" ht="16.5" customHeight="1" x14ac:dyDescent="0.2"/>
    <row r="289" ht="16.5" customHeight="1" x14ac:dyDescent="0.2"/>
    <row r="290" ht="16.5" customHeight="1" x14ac:dyDescent="0.2"/>
    <row r="291" ht="16.5" customHeight="1" x14ac:dyDescent="0.2"/>
    <row r="292" ht="16.5" customHeight="1" x14ac:dyDescent="0.2"/>
    <row r="293" ht="16.5" customHeight="1" x14ac:dyDescent="0.2"/>
    <row r="294" ht="16.5" customHeight="1" x14ac:dyDescent="0.2"/>
    <row r="295" ht="16.5" customHeight="1" x14ac:dyDescent="0.2"/>
    <row r="296" ht="16.5" customHeight="1" x14ac:dyDescent="0.2"/>
    <row r="297" ht="16.5" customHeight="1" x14ac:dyDescent="0.2"/>
    <row r="298" ht="16.5" customHeight="1" x14ac:dyDescent="0.2"/>
    <row r="299" ht="16.5" customHeight="1" x14ac:dyDescent="0.2"/>
    <row r="300" ht="16.5" customHeight="1" x14ac:dyDescent="0.2"/>
    <row r="301" ht="16.5" customHeight="1" x14ac:dyDescent="0.2"/>
    <row r="302" ht="16.5" customHeight="1" x14ac:dyDescent="0.2"/>
    <row r="303" ht="16.5" customHeight="1" x14ac:dyDescent="0.2"/>
    <row r="304" ht="16.5" customHeight="1" x14ac:dyDescent="0.2"/>
    <row r="305" ht="16.5" customHeight="1" x14ac:dyDescent="0.2"/>
    <row r="306" ht="16.5" customHeight="1" x14ac:dyDescent="0.2"/>
    <row r="307" ht="16.5" customHeight="1" x14ac:dyDescent="0.2"/>
    <row r="308" ht="16.5" customHeight="1" x14ac:dyDescent="0.2"/>
    <row r="309" ht="16.5" customHeight="1" x14ac:dyDescent="0.2"/>
    <row r="310" ht="16.5" customHeight="1" x14ac:dyDescent="0.2"/>
    <row r="311" ht="16.5" customHeight="1" x14ac:dyDescent="0.2"/>
    <row r="312" ht="16.5" customHeight="1" x14ac:dyDescent="0.2"/>
    <row r="313" ht="16.5" customHeight="1" x14ac:dyDescent="0.2"/>
    <row r="314" ht="16.5" customHeight="1" x14ac:dyDescent="0.2"/>
    <row r="315" ht="16.5" customHeight="1" x14ac:dyDescent="0.2"/>
    <row r="316" ht="16.5" customHeight="1" x14ac:dyDescent="0.2"/>
    <row r="317" ht="16.5" customHeight="1" x14ac:dyDescent="0.2"/>
    <row r="318" ht="16.5" customHeight="1" x14ac:dyDescent="0.2"/>
    <row r="319" ht="16.5" customHeight="1" x14ac:dyDescent="0.2"/>
    <row r="320" ht="16.5" customHeight="1" x14ac:dyDescent="0.2"/>
    <row r="321" ht="16.5" customHeight="1" x14ac:dyDescent="0.2"/>
    <row r="322" ht="16.5" customHeight="1" x14ac:dyDescent="0.2"/>
    <row r="323" ht="16.5" customHeight="1" x14ac:dyDescent="0.2"/>
    <row r="324" ht="16.5" customHeight="1" x14ac:dyDescent="0.2"/>
    <row r="325" ht="16.5" customHeight="1" x14ac:dyDescent="0.2"/>
    <row r="326" ht="16.5" customHeight="1" x14ac:dyDescent="0.2"/>
    <row r="327" ht="16.5" customHeight="1" x14ac:dyDescent="0.2"/>
    <row r="328" ht="16.5" customHeight="1" x14ac:dyDescent="0.2"/>
    <row r="329" ht="16.5" customHeight="1" x14ac:dyDescent="0.2"/>
    <row r="330" ht="16.5" customHeight="1" x14ac:dyDescent="0.2"/>
    <row r="331" ht="16.5" customHeight="1" x14ac:dyDescent="0.2"/>
    <row r="332" ht="16.5" customHeight="1" x14ac:dyDescent="0.2"/>
    <row r="333" ht="16.5" customHeight="1" x14ac:dyDescent="0.2"/>
    <row r="334" ht="16.5" customHeight="1" x14ac:dyDescent="0.2"/>
    <row r="335" ht="16.5" customHeight="1" x14ac:dyDescent="0.2"/>
    <row r="336" ht="16.5" customHeight="1" x14ac:dyDescent="0.2"/>
    <row r="337" ht="16.5" customHeight="1" x14ac:dyDescent="0.2"/>
    <row r="338" ht="16.5" customHeight="1" x14ac:dyDescent="0.2"/>
    <row r="339" ht="16.5" customHeight="1" x14ac:dyDescent="0.2"/>
    <row r="340" ht="16.5" customHeight="1" x14ac:dyDescent="0.2"/>
    <row r="341" ht="16.5" customHeight="1" x14ac:dyDescent="0.2"/>
    <row r="342" ht="16.5" customHeight="1" x14ac:dyDescent="0.2"/>
    <row r="343" ht="16.5" customHeight="1" x14ac:dyDescent="0.2"/>
    <row r="344" ht="16.5" customHeight="1" x14ac:dyDescent="0.2"/>
    <row r="345" ht="16.5" customHeight="1" x14ac:dyDescent="0.2"/>
    <row r="346" ht="16.5" customHeight="1" x14ac:dyDescent="0.2"/>
    <row r="347" ht="16.5" customHeight="1" x14ac:dyDescent="0.2"/>
    <row r="348" ht="16.5" customHeight="1" x14ac:dyDescent="0.2"/>
    <row r="349" ht="16.5" customHeight="1" x14ac:dyDescent="0.2"/>
    <row r="350" ht="16.5" customHeight="1" x14ac:dyDescent="0.2"/>
    <row r="351" ht="16.5" customHeight="1" x14ac:dyDescent="0.2"/>
  </sheetData>
  <mergeCells count="2">
    <mergeCell ref="B1:E1"/>
    <mergeCell ref="F1:G1"/>
  </mergeCells>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365" priority="15">
      <formula>F3&lt;0</formula>
    </cfRule>
  </conditionalFormatting>
  <dataValidations count="1">
    <dataValidation type="list" allowBlank="1" showInputMessage="1" showErrorMessage="1" errorTitle="بيانات غير صالحة" error="إذا احتجتَ إلى إضافة فئة جديدة إلى هذه القائمة، فيمكنك إضافة عناصر قائمة جديدة إلى عمود البحث في فئات الموازنة في ورقة العمل المُسماة &quot;قوائم البحث&quot;." sqref="C4:C61 C3" xr:uid="{00000000-0002-0000-0100-000000000000}">
      <formula1>فئة_الموازنة</formula1>
    </dataValidation>
  </dataValidations>
  <hyperlinks>
    <hyperlink ref="F1:G1" location="'تقرير الموازنة الشهرية'!A1" tooltip="حدّد للانتقال إلى ورقة عمل تقرير الموازنة الشهرية" display="Monthly Budget Report" xr:uid="{E3F8C65C-F3ED-4591-8287-EA567EF294A5}"/>
  </hyperlinks>
  <pageMargins left="0.5" right="0.5" top="0.75" bottom="0.75" header="0.3" footer="0.3"/>
  <pageSetup paperSize="9" scale="83" fitToHeight="0" orientation="portrait" horizontalDpi="200" verticalDpi="200" r:id="rId1"/>
  <ignoredErrors>
    <ignoredError sqref="F4:G5 F37:G40 F42:G45 F48:G54 F60:G60"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E15"/>
  <sheetViews>
    <sheetView showGridLines="0" rightToLeft="1" workbookViewId="0"/>
  </sheetViews>
  <sheetFormatPr defaultRowHeight="12.75" x14ac:dyDescent="0.2"/>
  <cols>
    <col min="1" max="1" width="2.5703125" style="44" customWidth="1"/>
    <col min="2" max="2" width="20.140625" customWidth="1"/>
    <col min="3" max="3" width="20" customWidth="1"/>
    <col min="4" max="4" width="6.5703125" customWidth="1"/>
    <col min="5" max="5" width="30.140625" customWidth="1"/>
    <col min="6" max="6" width="2.5703125" customWidth="1"/>
  </cols>
  <sheetData>
    <row r="1" spans="1:5" ht="23.25" customHeight="1" x14ac:dyDescent="0.2">
      <c r="A1" s="27" t="s">
        <v>119</v>
      </c>
      <c r="B1" s="42" t="s">
        <v>120</v>
      </c>
      <c r="C1" s="2"/>
      <c r="D1" s="2"/>
      <c r="E1" s="42" t="s">
        <v>122</v>
      </c>
    </row>
    <row r="2" spans="1:5" ht="13.5" customHeight="1" x14ac:dyDescent="0.2">
      <c r="A2" s="27"/>
      <c r="B2" s="56" t="s">
        <v>43</v>
      </c>
      <c r="C2" s="57" t="s">
        <v>121</v>
      </c>
      <c r="D2" s="2"/>
      <c r="E2" s="2" t="s">
        <v>123</v>
      </c>
    </row>
    <row r="3" spans="1:5" ht="16.5" customHeight="1" x14ac:dyDescent="0.2">
      <c r="A3" s="27"/>
      <c r="B3" s="57" t="s">
        <v>44</v>
      </c>
      <c r="C3" s="59">
        <v>140</v>
      </c>
      <c r="D3" s="2"/>
      <c r="E3" s="2" t="s">
        <v>44</v>
      </c>
    </row>
    <row r="4" spans="1:5" ht="16.5" customHeight="1" x14ac:dyDescent="0.2">
      <c r="A4" s="27"/>
      <c r="B4" s="57" t="s">
        <v>45</v>
      </c>
      <c r="C4" s="59">
        <v>358</v>
      </c>
      <c r="D4" s="2"/>
      <c r="E4" s="2" t="s">
        <v>45</v>
      </c>
    </row>
    <row r="5" spans="1:5" ht="16.5" customHeight="1" x14ac:dyDescent="0.2">
      <c r="A5" s="27"/>
      <c r="B5" s="57" t="s">
        <v>46</v>
      </c>
      <c r="C5" s="59">
        <v>1320</v>
      </c>
      <c r="D5" s="2"/>
      <c r="E5" s="2" t="s">
        <v>46</v>
      </c>
    </row>
    <row r="6" spans="1:5" ht="16.5" customHeight="1" x14ac:dyDescent="0.2">
      <c r="A6" s="27"/>
      <c r="B6" s="57" t="s">
        <v>47</v>
      </c>
      <c r="C6" s="59">
        <v>125</v>
      </c>
      <c r="D6" s="2"/>
      <c r="E6" s="2" t="s">
        <v>47</v>
      </c>
    </row>
    <row r="7" spans="1:5" ht="16.5" customHeight="1" x14ac:dyDescent="0.2">
      <c r="A7" s="27"/>
      <c r="B7" s="57" t="s">
        <v>48</v>
      </c>
      <c r="C7" s="59">
        <v>2702</v>
      </c>
      <c r="D7" s="2"/>
      <c r="E7" s="2" t="s">
        <v>48</v>
      </c>
    </row>
    <row r="8" spans="1:5" ht="16.5" customHeight="1" x14ac:dyDescent="0.2">
      <c r="A8" s="27"/>
      <c r="B8" s="57" t="s">
        <v>49</v>
      </c>
      <c r="C8" s="59">
        <v>900</v>
      </c>
      <c r="D8" s="2"/>
      <c r="E8" s="2" t="s">
        <v>49</v>
      </c>
    </row>
    <row r="9" spans="1:5" ht="16.5" customHeight="1" x14ac:dyDescent="0.2">
      <c r="A9" s="27"/>
      <c r="B9" s="57" t="s">
        <v>50</v>
      </c>
      <c r="C9" s="59">
        <v>200</v>
      </c>
      <c r="D9" s="2"/>
      <c r="E9" s="2" t="s">
        <v>50</v>
      </c>
    </row>
    <row r="10" spans="1:5" ht="16.5" customHeight="1" x14ac:dyDescent="0.2">
      <c r="A10" s="27"/>
      <c r="B10" s="57" t="s">
        <v>51</v>
      </c>
      <c r="C10" s="59">
        <v>140</v>
      </c>
      <c r="D10" s="2"/>
      <c r="E10" s="2" t="s">
        <v>51</v>
      </c>
    </row>
    <row r="11" spans="1:5" ht="16.5" customHeight="1" x14ac:dyDescent="0.2">
      <c r="A11" s="27"/>
      <c r="B11" s="57" t="s">
        <v>52</v>
      </c>
      <c r="C11" s="59">
        <v>100</v>
      </c>
      <c r="D11" s="2"/>
      <c r="E11" s="2" t="s">
        <v>52</v>
      </c>
    </row>
    <row r="12" spans="1:5" ht="16.5" customHeight="1" x14ac:dyDescent="0.2">
      <c r="A12" s="27"/>
      <c r="B12" s="57" t="s">
        <v>53</v>
      </c>
      <c r="C12" s="59">
        <v>200</v>
      </c>
      <c r="D12" s="2"/>
      <c r="E12" s="2" t="s">
        <v>53</v>
      </c>
    </row>
    <row r="13" spans="1:5" ht="16.5" customHeight="1" x14ac:dyDescent="0.2">
      <c r="A13" s="27"/>
      <c r="B13" s="57" t="s">
        <v>54</v>
      </c>
      <c r="C13" s="59">
        <v>300</v>
      </c>
      <c r="D13" s="2"/>
      <c r="E13" s="2" t="s">
        <v>54</v>
      </c>
    </row>
    <row r="14" spans="1:5" ht="16.5" customHeight="1" x14ac:dyDescent="0.2">
      <c r="A14" s="27"/>
      <c r="B14" s="57" t="s">
        <v>55</v>
      </c>
      <c r="C14" s="59">
        <v>1375</v>
      </c>
      <c r="D14" s="2"/>
      <c r="E14" s="2" t="s">
        <v>55</v>
      </c>
    </row>
    <row r="15" spans="1:5" ht="16.5" customHeight="1" x14ac:dyDescent="0.2">
      <c r="A15" s="27"/>
      <c r="B15" s="36" t="s">
        <v>129</v>
      </c>
      <c r="C15" s="49">
        <v>7860</v>
      </c>
      <c r="D15" s="2"/>
      <c r="E15" s="2"/>
    </row>
  </sheetData>
  <pageMargins left="0.7" right="0.7" top="0.75" bottom="0.75"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بدء</vt:lpstr>
      <vt:lpstr>تقرير الموازنة الشهرية</vt:lpstr>
      <vt:lpstr>المصاريف الشهرية</vt:lpstr>
      <vt:lpstr>البيانات الإضافية</vt:lpstr>
      <vt:lpstr>'المصاريف الشهرية'!Print_Titles</vt:lpstr>
      <vt:lpstr>'تقرير الموازنة الشهرية'!Print_Titles</vt:lpstr>
      <vt:lpstr>فئة_الموازنة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Summer Cai</cp:lastModifiedBy>
  <dcterms:created xsi:type="dcterms:W3CDTF">2018-05-30T11:27:41Z</dcterms:created>
  <dcterms:modified xsi:type="dcterms:W3CDTF">2020-04-20T06:47:18Z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2018-05-30T11:27:51.6699020Z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