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0"/>
  <workbookPr filterPrivacy="1"/>
  <xr:revisionPtr revIDLastSave="3" documentId="10_ncr:100000_{62F4C2CF-0B7A-4F6D-9A0C-5282D0BE63BB}" xr6:coauthVersionLast="40" xr6:coauthVersionMax="40" xr10:uidLastSave="{74B1060A-B761-4B0C-8B24-490CC9321F4A}"/>
  <bookViews>
    <workbookView xWindow="0" yWindow="0" windowWidth="23040" windowHeight="8625" xr2:uid="{00000000-000D-0000-FFFF-FFFF00000000}"/>
  </bookViews>
  <sheets>
    <sheet name="SÅ HÄR ANVÄNDER DU ARBETSBOKEN" sheetId="2" r:id="rId1"/>
    <sheet name="BETYGSBOK" sheetId="1" r:id="rId2"/>
  </sheets>
  <definedNames>
    <definedName name="Betygstabell">BETYGSBOK!$I$3:$U$6</definedName>
    <definedName name="RadRubrikOmråde1..U6">BETYGSBOK!$H$3</definedName>
    <definedName name="RadRubrikOmråde2..X9">BETYGSBOK!$E$8:$G$8</definedName>
    <definedName name="RadRubrikOmråde3..H12">BETYGSBOK!$E$11:$G$11</definedName>
    <definedName name="Rubrik1">Betyg[[#Headers],[Elevens namn]]</definedName>
    <definedName name="RubrikOmråde1..G24.1">BETYGSBOK!$B$21:$C$21</definedName>
    <definedName name="TotalaPoäng">BETYGSBOK!$H$12</definedName>
  </definedNames>
  <calcPr calcId="1790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H11" i="1"/>
  <c r="E15" i="1" l="1"/>
  <c r="E16" i="1"/>
  <c r="E17" i="1"/>
  <c r="E18" i="1"/>
  <c r="E19" i="1"/>
  <c r="D17" i="1" l="1"/>
  <c r="D18" i="1"/>
  <c r="D19" i="1"/>
  <c r="F19" i="1" l="1"/>
  <c r="G19" i="1"/>
  <c r="F18" i="1"/>
  <c r="G18" i="1"/>
  <c r="F17" i="1"/>
  <c r="G17"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<sst xmlns="http://schemas.openxmlformats.org/spreadsheetml/2006/main" count="132" uniqueCount="65">
  <si>
    <t>INSTRUKTIONER</t>
  </si>
  <si>
    <r>
      <t>Använd kalkylbladet BETYGSBOK för att beräkna betyg för uppgifter som är värda ett visst antal poäng.</t>
    </r>
    <r>
      <rPr>
        <b/>
        <sz val="11"/>
        <color rgb="FF000000"/>
        <rFont val="Century Gothic"/>
        <family val="2"/>
        <scheme val="minor"/>
      </rPr>
      <t xml:space="preserve"> </t>
    </r>
  </si>
  <si>
    <r>
      <t xml:space="preserve">Instruktioner: </t>
    </r>
    <r>
      <rPr>
        <sz val="11"/>
        <color theme="7" tint="-0.499984740745262"/>
        <rFont val="Century Gothic"/>
        <family val="2"/>
        <scheme val="minor"/>
      </rPr>
      <t>Se till att du sparar säkerhetskopior av betygen.</t>
    </r>
  </si>
  <si>
    <t xml:space="preserve">1. Fyll i skolans namn, klassinformation, elevnamn och elev-ID (valfritt).   </t>
  </si>
  <si>
    <t>2. Justera tabellen Betyg och snittbetyg så att den passar det poängsystemet du använder.</t>
  </si>
  <si>
    <t xml:space="preserve">3. Fyll i namn för uppgiften, testet eller provet (t.ex. ”Test 1”) med början i cell H8, tillsammans med det poängantal som varje uppgift är värd. </t>
  </si>
  <si>
    <t>4. Fyll i resultatet för varje elev för varje uppgift eller prov. Kolumnerna ”Medel”, ”Resultat”, ”Bokstavsbetyg” och ”Snittbetyg” beräknas automatiskt, men du kan åsidosätta dem om du vill. Om du vill ge extra poäng kan du helt enkelt ge fler poäng för en uppgift än det totala antalet möjliga poäng som har angetts för uppgiften.</t>
  </si>
  <si>
    <t>Använd kommandot Utskriftsområde på menyn Sidlayout om du vill ändra det du skriver ut.</t>
  </si>
  <si>
    <t>Resultat för betyg baseras på en vanlig procentskala enligt det totala antalet poäng som har angetts i raderna 8 och 9. Justera varje uppgift eller prov till det önskade antalet poäng, och justera sedan procentandelen till det rätta betyget. Skriv över cellerna för resultat om du vill göra ändringar manuellt.</t>
  </si>
  <si>
    <t>Ange varje uppgift, test eller prov och de poäng de är värda i cellerna H8 till X9.</t>
  </si>
  <si>
    <t>Skolans namn</t>
  </si>
  <si>
    <t>Lärarens namn</t>
  </si>
  <si>
    <t>Klass/Projekt</t>
  </si>
  <si>
    <t>År/termin/kvartal</t>
  </si>
  <si>
    <t>Elevens namn</t>
  </si>
  <si>
    <t>Elev 1</t>
  </si>
  <si>
    <t>Elev 2</t>
  </si>
  <si>
    <t>Sammanfattning av klassen</t>
  </si>
  <si>
    <t xml:space="preserve"> Medel</t>
  </si>
  <si>
    <t xml:space="preserve"> Högsta poäng</t>
  </si>
  <si>
    <t xml:space="preserve"> Lägsta poäng</t>
  </si>
  <si>
    <t>Elev-ID</t>
  </si>
  <si>
    <t>Medel</t>
  </si>
  <si>
    <t>Namn på uppgift eller prov</t>
  </si>
  <si>
    <t>Totalt antal tillgängliga poäng</t>
  </si>
  <si>
    <t>Totalt antal uppgifter och prov:</t>
  </si>
  <si>
    <t>Totalt antal möjliga poäng:</t>
  </si>
  <si>
    <t>Resultat</t>
  </si>
  <si>
    <t>Bokstavsbetyg</t>
  </si>
  <si>
    <t>Snittbetyg</t>
  </si>
  <si>
    <t>%</t>
  </si>
  <si>
    <t>HW1</t>
  </si>
  <si>
    <t>Kolumn6</t>
  </si>
  <si>
    <t/>
  </si>
  <si>
    <t>F</t>
  </si>
  <si>
    <t>HW2</t>
  </si>
  <si>
    <t>Kolumn7</t>
  </si>
  <si>
    <t>D-</t>
  </si>
  <si>
    <t>Q1</t>
  </si>
  <si>
    <t>Kolumn8</t>
  </si>
  <si>
    <t>D</t>
  </si>
  <si>
    <t>Kolumn9</t>
  </si>
  <si>
    <t>D+</t>
  </si>
  <si>
    <t>Kolumn10</t>
  </si>
  <si>
    <t>C-</t>
  </si>
  <si>
    <t>Kolumn11</t>
  </si>
  <si>
    <t>C</t>
  </si>
  <si>
    <t>Kolumn12</t>
  </si>
  <si>
    <t>C+</t>
  </si>
  <si>
    <t>Kolumn13</t>
  </si>
  <si>
    <t>B-</t>
  </si>
  <si>
    <t>Kolumn14</t>
  </si>
  <si>
    <t>B</t>
  </si>
  <si>
    <t>Kolumn15</t>
  </si>
  <si>
    <t>B+</t>
  </si>
  <si>
    <t>Kolumn16</t>
  </si>
  <si>
    <t>A-</t>
  </si>
  <si>
    <t>Kolumn17</t>
  </si>
  <si>
    <t>A</t>
  </si>
  <si>
    <t>Kolumn18</t>
  </si>
  <si>
    <t>A+</t>
  </si>
  <si>
    <t>Kolumn19</t>
  </si>
  <si>
    <t>Kolumn20</t>
  </si>
  <si>
    <t>Kolumn21</t>
  </si>
  <si>
    <t>Kolumn22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</si>
</sst>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8" x14ac:knownFonts="1">
    <font>
      <sz val="11"/>
      <name val="Century Gothic"/>
      <family val="2"/>
      <scheme val="minor"/>
    </font>
    <font>
      <sz val="11"/>
      <color theme="1"/>
      <name val="Century Gothic"/>
      <family val="2"/>
      <scheme val="minor"/>
    </font>
    <font>
      <sz val="11"/>
      <color theme="1"/>
      <name val="Century Gothic"/>
      <family val="2"/>
      <scheme val="minor"/>
    </font>
    <font>
      <sz val="10"/>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b/>
      <sz val="11"/>
      <color theme="1"/>
      <name val="Century Gothic"/>
      <family val="2"/>
      <scheme val="minor"/>
    </font>
    <font>
      <sz val="11"/>
      <name val="Century Gothic"/>
      <family val="2"/>
      <scheme val="minor"/>
    </font>
    <font>
      <i/>
      <sz val="11"/>
      <color theme="1" tint="0.34998626667073579"/>
      <name val="Century Gothic"/>
      <family val="2"/>
      <scheme val="minor"/>
    </font>
    <font>
      <sz val="11"/>
      <name val="Century Gothic"/>
      <family val="2"/>
    </font>
    <font>
      <sz val="11"/>
      <color theme="4" tint="-0.499984740745262"/>
      <name val="Century Gothic"/>
      <family val="2"/>
      <scheme val="minor"/>
    </font>
    <font>
      <sz val="11"/>
      <color theme="3"/>
      <name val="Corbel"/>
      <family val="2"/>
      <scheme val="major"/>
    </font>
    <font>
      <sz val="11"/>
      <color theme="7" tint="-0.499984740745262"/>
      <name val="Century Gothic"/>
      <family val="2"/>
      <scheme val="minor"/>
    </font>
    <font>
      <sz val="11"/>
      <color rgb="FF000000"/>
      <name val="Corbel"/>
      <family val="2"/>
    </font>
    <font>
      <b/>
      <sz val="11"/>
      <name val="Century Gothic"/>
      <family val="2"/>
      <scheme val="minor"/>
    </font>
    <font>
      <b/>
      <sz val="11"/>
      <color rgb="FF000000"/>
      <name val="Century Gothic"/>
      <family val="2"/>
      <scheme val="minor"/>
    </font>
    <font>
      <sz val="18"/>
      <color theme="3"/>
      <name val="Corbel"/>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sz val="11"/>
      <color theme="0"/>
      <name val="Century Gothic"/>
      <family val="2"/>
      <scheme val="minor"/>
    </font>
  </fonts>
  <fills count="36">
    <fill>
      <patternFill patternType="none"/>
    </fill>
    <fill>
      <patternFill patternType="gray125"/>
    </fill>
    <fill>
      <patternFill patternType="solid">
        <fgColor theme="4" tint="0.79998168889431442"/>
        <bgColor theme="4" tint="0.79998168889431442"/>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499984740745262"/>
      </top>
      <bottom style="thin">
        <color theme="4" tint="0.39997558519241921"/>
      </bottom>
      <diagonal/>
    </border>
    <border>
      <left/>
      <right style="thin">
        <color theme="1" tint="0.34998626667073579"/>
      </right>
      <top/>
      <bottom/>
      <diagonal/>
    </border>
    <border>
      <left style="thin">
        <color theme="4" tint="-0.24994659260841701"/>
      </left>
      <right/>
      <top style="thin">
        <color theme="4" tint="-0.499984740745262"/>
      </top>
      <bottom/>
      <diagonal/>
    </border>
    <border>
      <left/>
      <right/>
      <top/>
      <bottom style="thin">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wrapText="1"/>
    </xf>
    <xf numFmtId="0" fontId="4" fillId="0" borderId="3" applyNumberFormat="0" applyFill="0" applyProtection="0">
      <alignment horizontal="left"/>
    </xf>
    <xf numFmtId="0" fontId="5" fillId="0" borderId="0" applyNumberFormat="0" applyFill="0" applyProtection="0">
      <alignment horizontal="left"/>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6" fillId="0" borderId="5" applyNumberFormat="0" applyFill="0" applyAlignment="0" applyProtection="0"/>
    <xf numFmtId="0" fontId="9" fillId="4" borderId="4" applyNumberFormat="0" applyAlignment="0" applyProtection="0"/>
    <xf numFmtId="0" fontId="10" fillId="0" borderId="0" applyNumberFormat="0" applyFill="0" applyBorder="0" applyAlignment="0" applyProtection="0"/>
    <xf numFmtId="0" fontId="8" fillId="0" borderId="6" applyNumberFormat="0" applyFill="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7" fillId="11" borderId="17" applyNumberFormat="0" applyAlignment="0" applyProtection="0"/>
    <xf numFmtId="0" fontId="26" fillId="0" borderId="0" applyNumberFormat="0" applyFill="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5">
    <xf numFmtId="0" fontId="0" fillId="0" borderId="0" xfId="0">
      <alignment wrapText="1"/>
    </xf>
    <xf numFmtId="0" fontId="3" fillId="0" borderId="0" xfId="0" applyFont="1">
      <alignment wrapText="1"/>
    </xf>
    <xf numFmtId="0" fontId="2" fillId="2" borderId="2" xfId="0" applyFont="1" applyFill="1" applyBorder="1">
      <alignment wrapText="1"/>
    </xf>
    <xf numFmtId="2" fontId="2" fillId="2" borderId="2" xfId="0" applyNumberFormat="1" applyFont="1" applyFill="1" applyBorder="1">
      <alignment wrapText="1"/>
    </xf>
    <xf numFmtId="0" fontId="2" fillId="0" borderId="1" xfId="0" applyFont="1" applyBorder="1">
      <alignment wrapText="1"/>
    </xf>
    <xf numFmtId="2" fontId="2" fillId="0" borderId="1" xfId="0" applyNumberFormat="1" applyFont="1" applyBorder="1">
      <alignment wrapText="1"/>
    </xf>
    <xf numFmtId="0" fontId="12" fillId="2" borderId="7" xfId="0" applyFont="1" applyFill="1" applyBorder="1">
      <alignment wrapText="1"/>
    </xf>
    <xf numFmtId="3" fontId="12" fillId="2" borderId="7" xfId="0" applyNumberFormat="1" applyFont="1" applyFill="1" applyBorder="1" applyAlignment="1">
      <alignment horizontal="left"/>
    </xf>
    <xf numFmtId="0" fontId="12" fillId="2" borderId="8" xfId="0" applyFont="1" applyFill="1" applyBorder="1">
      <alignment wrapText="1"/>
    </xf>
    <xf numFmtId="9" fontId="12" fillId="2" borderId="8" xfId="0" applyNumberFormat="1" applyFont="1" applyFill="1" applyBorder="1" applyAlignment="1">
      <alignment horizontal="left"/>
    </xf>
    <xf numFmtId="0" fontId="12" fillId="0" borderId="0" xfId="0" applyFont="1">
      <alignment wrapText="1"/>
    </xf>
    <xf numFmtId="0" fontId="12" fillId="0" borderId="0" xfId="0" applyFont="1" applyAlignment="1">
      <alignment horizontal="left"/>
    </xf>
    <xf numFmtId="0" fontId="12" fillId="2" borderId="3" xfId="0" applyFont="1" applyFill="1" applyBorder="1">
      <alignment wrapText="1"/>
    </xf>
    <xf numFmtId="0" fontId="12" fillId="2" borderId="3" xfId="0" applyFont="1" applyFill="1" applyBorder="1" applyAlignment="1">
      <alignment horizontal="left"/>
    </xf>
    <xf numFmtId="0" fontId="2" fillId="2" borderId="7" xfId="0" applyFont="1" applyFill="1" applyBorder="1">
      <alignment wrapText="1"/>
    </xf>
    <xf numFmtId="1" fontId="11" fillId="3" borderId="9" xfId="0" applyNumberFormat="1" applyFont="1" applyFill="1" applyBorder="1" applyAlignment="1">
      <alignment horizontal="left" vertical="center"/>
    </xf>
    <xf numFmtId="0" fontId="7" fillId="5" borderId="10" xfId="0" applyFont="1" applyFill="1" applyBorder="1">
      <alignment wrapText="1"/>
    </xf>
    <xf numFmtId="0" fontId="4" fillId="0" borderId="3" xfId="1">
      <alignment horizontal="left"/>
    </xf>
    <xf numFmtId="0" fontId="13" fillId="0" borderId="0" xfId="2" applyFont="1" applyAlignment="1">
      <alignment horizontal="left" vertical="center"/>
    </xf>
    <xf numFmtId="0" fontId="2" fillId="0" borderId="0" xfId="0" applyFont="1">
      <alignment wrapText="1"/>
    </xf>
    <xf numFmtId="3" fontId="2" fillId="0" borderId="0" xfId="0" applyNumberFormat="1" applyFont="1">
      <alignment wrapText="1"/>
    </xf>
    <xf numFmtId="2" fontId="2" fillId="0" borderId="0" xfId="0" applyNumberFormat="1" applyFont="1">
      <alignment wrapText="1"/>
    </xf>
    <xf numFmtId="0" fontId="7" fillId="0" borderId="0" xfId="0" applyFont="1">
      <alignment wrapText="1"/>
    </xf>
    <xf numFmtId="168" fontId="2" fillId="0" borderId="0" xfId="0" applyNumberFormat="1" applyFont="1">
      <alignment wrapText="1"/>
    </xf>
    <xf numFmtId="0" fontId="15" fillId="0" borderId="0" xfId="0" applyFont="1" applyAlignment="1">
      <alignment horizontal="left" vertical="center" wrapText="1" readingOrder="1"/>
    </xf>
    <xf numFmtId="0" fontId="0" fillId="0" borderId="0" xfId="0" applyAlignment="1">
      <alignment vertical="center" wrapText="1"/>
    </xf>
    <xf numFmtId="0" fontId="16" fillId="0" borderId="0" xfId="0" applyFont="1" applyAlignment="1">
      <alignment vertical="center" wrapText="1"/>
    </xf>
    <xf numFmtId="0" fontId="6" fillId="0" borderId="0" xfId="12" applyAlignment="1">
      <alignment horizontal="center" vertical="center" wrapText="1"/>
    </xf>
    <xf numFmtId="1" fontId="11" fillId="0" borderId="9" xfId="0" applyNumberFormat="1" applyFont="1" applyBorder="1" applyAlignment="1">
      <alignment horizontal="left" vertical="center"/>
    </xf>
    <xf numFmtId="1" fontId="2" fillId="2" borderId="7" xfId="0" applyNumberFormat="1" applyFont="1" applyFill="1" applyBorder="1">
      <alignment wrapText="1"/>
    </xf>
    <xf numFmtId="0" fontId="7" fillId="5" borderId="12" xfId="0" applyFont="1" applyFill="1" applyBorder="1">
      <alignment wrapText="1"/>
    </xf>
    <xf numFmtId="0" fontId="7" fillId="5" borderId="8" xfId="0" applyFont="1" applyFill="1" applyBorder="1">
      <alignment wrapText="1"/>
    </xf>
    <xf numFmtId="0" fontId="7" fillId="5" borderId="10" xfId="0" applyFont="1" applyFill="1" applyBorder="1">
      <alignment wrapText="1"/>
    </xf>
    <xf numFmtId="168" fontId="2" fillId="2" borderId="1" xfId="0" applyNumberFormat="1" applyFont="1" applyFill="1" applyBorder="1" applyAlignment="1">
      <alignment horizontal="center" wrapText="1"/>
    </xf>
    <xf numFmtId="168" fontId="2" fillId="0" borderId="1" xfId="0" applyNumberFormat="1" applyFont="1" applyBorder="1" applyAlignment="1">
      <alignment horizontal="center" wrapText="1"/>
    </xf>
    <xf numFmtId="168" fontId="2" fillId="2" borderId="2" xfId="0" applyNumberFormat="1" applyFont="1" applyFill="1" applyBorder="1" applyAlignment="1">
      <alignment horizontal="center" wrapText="1"/>
    </xf>
    <xf numFmtId="0" fontId="2" fillId="2" borderId="13" xfId="0" applyFont="1" applyFill="1" applyBorder="1">
      <alignment wrapText="1"/>
    </xf>
    <xf numFmtId="0" fontId="2" fillId="0" borderId="1" xfId="0" applyFont="1" applyBorder="1">
      <alignment wrapText="1"/>
    </xf>
    <xf numFmtId="0" fontId="2" fillId="2" borderId="2" xfId="0" applyFont="1" applyFill="1" applyBorder="1">
      <alignment wrapText="1"/>
    </xf>
    <xf numFmtId="0" fontId="0" fillId="0" borderId="0" xfId="0">
      <alignment wrapText="1"/>
    </xf>
    <xf numFmtId="0" fontId="5" fillId="0" borderId="8" xfId="2" applyBorder="1">
      <alignment horizontal="left"/>
    </xf>
    <xf numFmtId="0" fontId="5" fillId="0" borderId="0" xfId="2">
      <alignment horizontal="left"/>
    </xf>
    <xf numFmtId="0" fontId="0" fillId="0" borderId="0" xfId="0" applyAlignment="1">
      <alignment horizontal="right"/>
    </xf>
    <xf numFmtId="0" fontId="0" fillId="0" borderId="11" xfId="0" applyBorder="1" applyAlignment="1">
      <alignment horizontal="right"/>
    </xf>
    <xf numFmtId="0" fontId="5" fillId="0" borderId="0" xfId="2" applyAlignment="1">
      <alignment horizontal="left" vertical="top"/>
    </xf>
  </cellXfs>
  <cellStyles count="47">
    <cellStyle name="20 % - Dekorfärg1" xfId="24" builtinId="30" customBuiltin="1"/>
    <cellStyle name="20 % - Dekorfärg2" xfId="28" builtinId="34" customBuiltin="1"/>
    <cellStyle name="20 % - Dekorfärg3" xfId="32" builtinId="38" customBuiltin="1"/>
    <cellStyle name="20 % - Dekorfärg4" xfId="36" builtinId="42" customBuiltin="1"/>
    <cellStyle name="20 % - Dekorfärg5" xfId="40" builtinId="46" customBuiltin="1"/>
    <cellStyle name="20 % - Dekorfärg6" xfId="44" builtinId="50" customBuiltin="1"/>
    <cellStyle name="40 % - Dekorfärg1" xfId="25" builtinId="31" customBuiltin="1"/>
    <cellStyle name="40 % - Dekorfärg2" xfId="29" builtinId="35" customBuiltin="1"/>
    <cellStyle name="40 % - Dekorfärg3" xfId="33" builtinId="39" customBuiltin="1"/>
    <cellStyle name="40 % - Dekorfärg4" xfId="37" builtinId="43" customBuiltin="1"/>
    <cellStyle name="40 % - Dekorfärg5" xfId="41" builtinId="47" customBuiltin="1"/>
    <cellStyle name="40 % - Dekorfärg6" xfId="45" builtinId="51" customBuiltin="1"/>
    <cellStyle name="60 % - Dekorfärg1" xfId="26" builtinId="32" customBuiltin="1"/>
    <cellStyle name="60 % - Dekorfärg2" xfId="30" builtinId="36" customBuiltin="1"/>
    <cellStyle name="60 % - Dekorfärg3" xfId="34" builtinId="40" customBuiltin="1"/>
    <cellStyle name="60 % - Dekorfärg4" xfId="38" builtinId="44" customBuiltin="1"/>
    <cellStyle name="60 % - Dekorfärg5" xfId="42" builtinId="48" customBuiltin="1"/>
    <cellStyle name="60 % - Dekorfärg6" xfId="46" builtinId="52" customBuiltin="1"/>
    <cellStyle name="Anteckning" xfId="9" builtinId="10" customBuiltin="1"/>
    <cellStyle name="Beräkning" xfId="19" builtinId="22" customBuiltin="1"/>
    <cellStyle name="Bra" xfId="14" builtinId="26" customBuiltin="1"/>
    <cellStyle name="Dekorfärg1" xfId="23" builtinId="29" customBuiltin="1"/>
    <cellStyle name="Dekorfärg2" xfId="27" builtinId="33" customBuiltin="1"/>
    <cellStyle name="Dekorfärg3" xfId="31" builtinId="37" customBuiltin="1"/>
    <cellStyle name="Dekorfärg4" xfId="35" builtinId="41" customBuiltin="1"/>
    <cellStyle name="Dekorfärg5" xfId="39" builtinId="45" customBuiltin="1"/>
    <cellStyle name="Dekorfärg6" xfId="43" builtinId="49" customBuiltin="1"/>
    <cellStyle name="Dålig" xfId="15" builtinId="27" customBuiltin="1"/>
    <cellStyle name="Förklarande text" xfId="10" builtinId="53" customBuiltin="1"/>
    <cellStyle name="Indata" xfId="17" builtinId="20" customBuiltin="1"/>
    <cellStyle name="Kontrollcell" xfId="21" builtinId="23" customBuiltin="1"/>
    <cellStyle name="Länkad cell" xfId="20" builtinId="24" customBuiltin="1"/>
    <cellStyle name="Neutral" xfId="16" builtinId="28" customBuiltin="1"/>
    <cellStyle name="Normal" xfId="0" builtinId="0" customBuiltin="1"/>
    <cellStyle name="Procent" xfId="7" builtinId="5" customBuiltin="1"/>
    <cellStyle name="Rubrik" xfId="13" builtinId="15" customBuiltin="1"/>
    <cellStyle name="Rubrik 1" xfId="1" builtinId="16" customBuiltin="1"/>
    <cellStyle name="Rubrik 2" xfId="2" builtinId="17" customBuiltin="1"/>
    <cellStyle name="Rubrik 3" xfId="8" builtinId="18" customBuiltin="1"/>
    <cellStyle name="Rubrik 4" xfId="12" builtinId="19" customBuiltin="1"/>
    <cellStyle name="Summa" xfId="11" builtinId="25" customBuiltin="1"/>
    <cellStyle name="Tusental" xfId="3" builtinId="3" customBuiltin="1"/>
    <cellStyle name="Tusental [0]" xfId="4" builtinId="6" customBuiltin="1"/>
    <cellStyle name="Utdata" xfId="18" builtinId="21" customBuiltin="1"/>
    <cellStyle name="Valuta" xfId="5" builtinId="4" customBuiltin="1"/>
    <cellStyle name="Valuta [0]" xfId="6" builtinId="7" customBuiltin="1"/>
    <cellStyle name="Varningstext" xfId="22" builtinId="11" customBuiltin="1"/>
  </cellStyles>
  <dxfs count="30">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font>
        <b val="0"/>
        <i val="0"/>
        <strike val="0"/>
        <condense val="0"/>
        <extend val="0"/>
        <outline val="0"/>
        <shadow val="0"/>
        <u val="none"/>
        <vertAlign val="baseline"/>
        <sz val="10"/>
        <color theme="1"/>
        <name val="Century Gothic"/>
        <family val="2"/>
        <scheme val="minor"/>
      </font>
      <border diagonalUp="0" diagonalDown="0" outline="0">
        <left/>
        <right/>
        <top/>
        <bottom/>
      </border>
    </dxf>
    <dxf>
      <numFmt numFmtId="2" formatCode="0.00"/>
    </dxf>
    <dxf>
      <numFmt numFmtId="3" formatCode="#,##0"/>
    </dxf>
    <dxf>
      <numFmt numFmtId="168" formatCode="0.0%"/>
    </dxf>
    <dxf>
      <font>
        <strike val="0"/>
        <outline val="0"/>
        <shadow val="0"/>
        <u val="none"/>
        <vertAlign val="baseline"/>
        <sz val="11"/>
        <name val="Century Gothic"/>
        <family val="2"/>
        <scheme val="minor"/>
      </font>
    </dxf>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Tabellformat 1" pivot="0" count="3" xr9:uid="{B1EA4458-59DF-4C5F-B91A-97F3AB6B79BC}">
      <tableStyleElement type="wholeTable" dxfId="29"/>
      <tableStyleElement type="headerRow"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Betyg" displayName="Betyg" ref="B14:X19" totalsRowDxfId="26">
  <autoFilter ref="B14:X19" xr:uid="{40E23578-EFEC-4473-9D85-CB83FC5D19AE}"/>
  <tableColumns count="23">
    <tableColumn id="1" xr3:uid="{00000000-0010-0000-0000-000001000000}" name="Elevens namn" totalsRowLabel="Summa" totalsRowDxfId="0"/>
    <tableColumn id="2" xr3:uid="{00000000-0010-0000-0000-000002000000}" name="Elev-ID" totalsRowDxfId="1"/>
    <tableColumn id="3" xr3:uid="{00000000-0010-0000-0000-000003000000}" name="Medel" dataDxfId="25" totalsRowDxfId="2">
      <calculatedColumnFormula>IFERROR(IF(COUNT(Betyg[[#This Row],[Kolumn6]:[Kolumn22]])=0,"",SUM(Betyg[[#This Row],[Kolumn6]:[Kolumn22]])/TotalaPoäng),"")</calculatedColumnFormula>
    </tableColumn>
    <tableColumn id="23" xr3:uid="{00000000-0010-0000-0000-000017000000}" name="Resultat" dataDxfId="24" totalsRowDxfId="3">
      <calculatedColumnFormula>IF(COUNT(Betyg[[#This Row],[Kolumn6]:[Kolumn22]])=0,"",SUM(Betyg[[#This Row],[Kolumn6]:[Kolumn22]]))</calculatedColumnFormula>
    </tableColumn>
    <tableColumn id="4" xr3:uid="{00000000-0010-0000-0000-000004000000}" name="Bokstavsbetyg" totalsRowDxfId="4">
      <calculatedColumnFormula>IFERROR(IF(Betyg[[#This Row],[Medel]]&lt;&gt;"",HLOOKUP(Betyg[[#This Row],[Medel]]*TotalaPoäng,Betygstabell,3),""),0)</calculatedColumnFormula>
    </tableColumn>
    <tableColumn id="5" xr3:uid="{00000000-0010-0000-0000-000005000000}" name="Snittbetyg" dataDxfId="23" totalsRowDxfId="5">
      <calculatedColumnFormula>IFERROR(IF(Betyg[[#This Row],[Medel]]&lt;&gt;"",HLOOKUP(Betyg[[#This Row],[Medel]]*TotalaPoäng,Betygstabell,4),""),0)</calculatedColumnFormula>
    </tableColumn>
    <tableColumn id="6" xr3:uid="{00000000-0010-0000-0000-000006000000}" name="Kolumn6" totalsRowDxfId="6"/>
    <tableColumn id="7" xr3:uid="{00000000-0010-0000-0000-000007000000}" name="Kolumn7" totalsRowDxfId="7"/>
    <tableColumn id="8" xr3:uid="{00000000-0010-0000-0000-000008000000}" name="Kolumn8" totalsRowDxfId="8"/>
    <tableColumn id="9" xr3:uid="{00000000-0010-0000-0000-000009000000}" name="Kolumn9" totalsRowDxfId="9"/>
    <tableColumn id="10" xr3:uid="{00000000-0010-0000-0000-00000A000000}" name="Kolumn10" totalsRowDxfId="10"/>
    <tableColumn id="11" xr3:uid="{00000000-0010-0000-0000-00000B000000}" name="Kolumn11" totalsRowDxfId="11"/>
    <tableColumn id="12" xr3:uid="{00000000-0010-0000-0000-00000C000000}" name="Kolumn12" totalsRowDxfId="12"/>
    <tableColumn id="13" xr3:uid="{00000000-0010-0000-0000-00000D000000}" name="Kolumn13" totalsRowDxfId="13"/>
    <tableColumn id="14" xr3:uid="{00000000-0010-0000-0000-00000E000000}" name="Kolumn14" totalsRowDxfId="14"/>
    <tableColumn id="15" xr3:uid="{00000000-0010-0000-0000-00000F000000}" name="Kolumn15" totalsRowDxfId="15"/>
    <tableColumn id="16" xr3:uid="{00000000-0010-0000-0000-000010000000}" name="Kolumn16" totalsRowDxfId="16"/>
    <tableColumn id="17" xr3:uid="{00000000-0010-0000-0000-000011000000}" name="Kolumn17" totalsRowDxfId="17"/>
    <tableColumn id="18" xr3:uid="{00000000-0010-0000-0000-000012000000}" name="Kolumn18" totalsRowDxfId="18"/>
    <tableColumn id="19" xr3:uid="{00000000-0010-0000-0000-000013000000}" name="Kolumn19" totalsRowDxfId="19"/>
    <tableColumn id="20" xr3:uid="{00000000-0010-0000-0000-000014000000}" name="Kolumn20" totalsRowDxfId="20"/>
    <tableColumn id="21" xr3:uid="{00000000-0010-0000-0000-000015000000}" name="Kolumn21" totalsRowDxfId="21"/>
    <tableColumn id="22" xr3:uid="{00000000-0010-0000-0000-000016000000}" name="Kolumn22" totalsRowDxfId="22"/>
  </tableColumns>
  <tableStyleInfo name="Tabellformat 1" showFirstColumn="0" showLastColumn="0" showRowStripes="1" showColumnStripes="0"/>
  <extLst>
    <ext xmlns:x14="http://schemas.microsoft.com/office/spreadsheetml/2009/9/main" uri="{504A1905-F514-4f6f-8877-14C23A59335A}">
      <x14:table altTextSummary="Ange elevens namn, elev-ID, poäng och namn på uppgift i den här tabellen. Resultat, procenttal, bokstavsbetyg och snittbetyg beräknas automatiskt"/>
    </ext>
  </extLst>
</table>
</file>

<file path=xl/theme/theme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B1:D12"/>
  <sheetViews>
    <sheetView showGridLines="0" tabSelected="1" workbookViewId="0"/>
  </sheetViews>
  <sheetFormatPr defaultColWidth="9" defaultRowHeight="16.5" x14ac:dyDescent="0.3"/>
  <cols>
    <col min="1" max="1" width="2.625" style="25" customWidth="1"/>
    <col min="2" max="2" width="90.875" style="25" customWidth="1"/>
    <col min="3" max="3" width="2.625" style="25" customWidth="1"/>
    <col min="4" max="4" width="14.625" style="25" customWidth="1"/>
    <col min="5" max="16384" width="9" style="25"/>
  </cols>
  <sheetData>
    <row r="1" spans="2:4" ht="39.950000000000003" customHeight="1" x14ac:dyDescent="0.3">
      <c r="B1" s="27" t="s">
        <v>0</v>
      </c>
    </row>
    <row r="2" spans="2:4" ht="30" customHeight="1" x14ac:dyDescent="0.3">
      <c r="B2" s="26" t="s">
        <v>1</v>
      </c>
      <c r="C2" s="18"/>
      <c r="D2" s="18"/>
    </row>
    <row r="3" spans="2:4" ht="30" customHeight="1" x14ac:dyDescent="0.3">
      <c r="B3" t="s">
        <v>2</v>
      </c>
      <c r="C3" s="18"/>
      <c r="D3" s="18"/>
    </row>
    <row r="4" spans="2:4" ht="19.5" customHeight="1" x14ac:dyDescent="0.3">
      <c r="B4" t="s">
        <v>3</v>
      </c>
      <c r="C4" s="18"/>
      <c r="D4" s="18"/>
    </row>
    <row r="5" spans="2:4" ht="18.75" customHeight="1" x14ac:dyDescent="0.3">
      <c r="B5" t="s">
        <v>4</v>
      </c>
      <c r="C5" s="18"/>
      <c r="D5" s="18"/>
    </row>
    <row r="6" spans="2:4" ht="33" customHeight="1" x14ac:dyDescent="0.3">
      <c r="B6" t="s">
        <v>5</v>
      </c>
      <c r="C6" s="18"/>
      <c r="D6" s="18"/>
    </row>
    <row r="7" spans="2:4" ht="67.5" customHeight="1" x14ac:dyDescent="0.3">
      <c r="B7" t="s">
        <v>6</v>
      </c>
      <c r="C7" s="18"/>
      <c r="D7" s="18"/>
    </row>
    <row r="8" spans="2:4" ht="18" customHeight="1" x14ac:dyDescent="0.3">
      <c r="B8" t="s">
        <v>7</v>
      </c>
    </row>
    <row r="9" spans="2:4" ht="66.75" customHeight="1" x14ac:dyDescent="0.3">
      <c r="B9" t="s">
        <v>8</v>
      </c>
    </row>
    <row r="10" spans="2:4" ht="18.75" customHeight="1" x14ac:dyDescent="0.3">
      <c r="B10" t="s">
        <v>9</v>
      </c>
    </row>
    <row r="12" spans="2:4" x14ac:dyDescent="0.3">
      <c r="B12" s="24"/>
    </row>
  </sheetData>
  <dataValidations count="2">
    <dataValidation allowBlank="1" showInputMessage="1" showErrorMessage="1" prompt="Anvisningar finns i cell B2 till B10 nedan" sqref="B1" xr:uid="{D0030E18-56BC-4146-8D5A-D74C7FF33506}"/>
    <dataValidation allowBlank="1" showInputMessage="1" showErrorMessage="1" prompt="Anvisningar för hur du använder arbetsboken finns i det här kalkylbladet, från cell B2 till B10 " sqref="A1" xr:uid="{E62CC386-CB29-4F42-866C-87CE349DF50B}"/>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X24"/>
  <sheetViews>
    <sheetView showGridLines="0" zoomScaleNormal="100" workbookViewId="0"/>
  </sheetViews>
  <sheetFormatPr defaultRowHeight="16.5" customHeight="1" x14ac:dyDescent="0.3"/>
  <cols>
    <col min="1" max="1" width="1.5" customWidth="1"/>
    <col min="2" max="2" width="32.375" customWidth="1"/>
    <col min="3" max="4" width="14.625" customWidth="1"/>
    <col min="5" max="5" width="13.25" customWidth="1"/>
    <col min="6" max="6" width="16.125" bestFit="1" customWidth="1"/>
    <col min="7" max="7" width="13.25" customWidth="1"/>
    <col min="8" max="8" width="14.375" bestFit="1" customWidth="1"/>
    <col min="9" max="11" width="11.25" customWidth="1"/>
    <col min="12" max="24" width="12.25" customWidth="1"/>
  </cols>
  <sheetData>
    <row r="1" spans="1:24" ht="39.950000000000003" customHeight="1" x14ac:dyDescent="0.4">
      <c r="A1" s="1"/>
      <c r="B1" s="17" t="s">
        <v>10</v>
      </c>
      <c r="C1" s="17"/>
      <c r="D1" s="17"/>
      <c r="E1" s="17"/>
      <c r="F1" s="17"/>
      <c r="G1" s="17"/>
      <c r="H1" s="17"/>
      <c r="I1" s="17"/>
      <c r="J1" s="17"/>
      <c r="K1" s="17"/>
      <c r="L1" s="17"/>
      <c r="M1" s="17"/>
      <c r="N1" s="17"/>
      <c r="O1" s="17"/>
      <c r="P1" s="17"/>
      <c r="Q1" s="17"/>
      <c r="R1" s="17"/>
      <c r="S1" s="17"/>
      <c r="T1" s="17"/>
      <c r="U1" s="17"/>
    </row>
    <row r="2" spans="1:24" ht="16.5" customHeight="1" x14ac:dyDescent="0.3">
      <c r="B2" s="40" t="s">
        <v>11</v>
      </c>
      <c r="C2" s="40"/>
      <c r="D2" s="40"/>
      <c r="E2" s="40"/>
      <c r="F2" s="40"/>
      <c r="G2" s="40"/>
    </row>
    <row r="3" spans="1:24" ht="16.5" customHeight="1" x14ac:dyDescent="0.3">
      <c r="A3" s="1"/>
      <c r="B3" s="41"/>
      <c r="C3" s="41"/>
      <c r="D3" s="41"/>
      <c r="E3" s="41"/>
      <c r="F3" s="41"/>
      <c r="G3" s="41"/>
      <c r="H3" s="6" t="s">
        <v>27</v>
      </c>
      <c r="I3" s="7">
        <f t="shared" ref="I3:U3" si="0">I4*TotalaPoäng</f>
        <v>118</v>
      </c>
      <c r="J3" s="7">
        <f t="shared" si="0"/>
        <v>120</v>
      </c>
      <c r="K3" s="7">
        <f t="shared" si="0"/>
        <v>126</v>
      </c>
      <c r="L3" s="7">
        <f t="shared" si="0"/>
        <v>134</v>
      </c>
      <c r="M3" s="7">
        <f t="shared" si="0"/>
        <v>140</v>
      </c>
      <c r="N3" s="7">
        <f t="shared" si="0"/>
        <v>145.6666666666666</v>
      </c>
      <c r="O3" s="7">
        <f t="shared" si="0"/>
        <v>154</v>
      </c>
      <c r="P3" s="7">
        <f t="shared" si="0"/>
        <v>160</v>
      </c>
      <c r="Q3" s="7">
        <f t="shared" si="0"/>
        <v>166</v>
      </c>
      <c r="R3" s="7">
        <f t="shared" si="0"/>
        <v>174</v>
      </c>
      <c r="S3" s="7">
        <f t="shared" si="0"/>
        <v>180</v>
      </c>
      <c r="T3" s="7">
        <f t="shared" si="0"/>
        <v>186</v>
      </c>
      <c r="U3" s="7">
        <f t="shared" si="0"/>
        <v>194</v>
      </c>
    </row>
    <row r="4" spans="1:24" ht="16.5" customHeight="1" x14ac:dyDescent="0.3">
      <c r="A4" s="1"/>
      <c r="B4" s="41" t="s">
        <v>12</v>
      </c>
      <c r="C4" s="41"/>
      <c r="D4" s="41"/>
      <c r="E4" s="41"/>
      <c r="F4" s="41"/>
      <c r="G4" s="41"/>
      <c r="H4" s="8" t="s">
        <v>30</v>
      </c>
      <c r="I4" s="9">
        <v>0.59</v>
      </c>
      <c r="J4" s="9">
        <v>0.6</v>
      </c>
      <c r="K4" s="9">
        <v>0.63</v>
      </c>
      <c r="L4" s="9">
        <v>0.67</v>
      </c>
      <c r="M4" s="9">
        <v>0.7</v>
      </c>
      <c r="N4" s="9">
        <v>0.72833333333333306</v>
      </c>
      <c r="O4" s="9">
        <v>0.77</v>
      </c>
      <c r="P4" s="9">
        <v>0.8</v>
      </c>
      <c r="Q4" s="9">
        <v>0.83</v>
      </c>
      <c r="R4" s="9">
        <v>0.87</v>
      </c>
      <c r="S4" s="9">
        <v>0.9</v>
      </c>
      <c r="T4" s="9">
        <v>0.93</v>
      </c>
      <c r="U4" s="9">
        <v>0.97</v>
      </c>
    </row>
    <row r="5" spans="1:24" ht="16.5" customHeight="1" x14ac:dyDescent="0.3">
      <c r="A5" s="1"/>
      <c r="B5" s="44" t="s">
        <v>13</v>
      </c>
      <c r="C5" s="44"/>
      <c r="D5" s="44"/>
      <c r="E5" s="44"/>
      <c r="F5" s="44"/>
      <c r="G5" s="44"/>
      <c r="H5" s="10" t="s">
        <v>28</v>
      </c>
      <c r="I5" s="11" t="s">
        <v>34</v>
      </c>
      <c r="J5" s="11" t="s">
        <v>37</v>
      </c>
      <c r="K5" s="11" t="s">
        <v>40</v>
      </c>
      <c r="L5" s="11" t="s">
        <v>42</v>
      </c>
      <c r="M5" s="11" t="s">
        <v>44</v>
      </c>
      <c r="N5" s="11" t="s">
        <v>46</v>
      </c>
      <c r="O5" s="11" t="s">
        <v>48</v>
      </c>
      <c r="P5" s="11" t="s">
        <v>50</v>
      </c>
      <c r="Q5" s="11" t="s">
        <v>52</v>
      </c>
      <c r="R5" s="11" t="s">
        <v>54</v>
      </c>
      <c r="S5" s="11" t="s">
        <v>56</v>
      </c>
      <c r="T5" s="11" t="s">
        <v>58</v>
      </c>
      <c r="U5" s="11" t="s">
        <v>60</v>
      </c>
    </row>
    <row r="6" spans="1:24" ht="16.5" customHeight="1" x14ac:dyDescent="0.3">
      <c r="A6" s="1"/>
      <c r="B6" s="44"/>
      <c r="C6" s="44"/>
      <c r="D6" s="44"/>
      <c r="E6" s="44"/>
      <c r="F6" s="44"/>
      <c r="G6" s="44"/>
      <c r="H6" s="12" t="s">
        <v>29</v>
      </c>
      <c r="I6" s="13">
        <v>0</v>
      </c>
      <c r="J6" s="13">
        <v>0.67</v>
      </c>
      <c r="K6" s="13">
        <v>1</v>
      </c>
      <c r="L6" s="13">
        <v>1.33</v>
      </c>
      <c r="M6" s="13">
        <v>1.67</v>
      </c>
      <c r="N6" s="13">
        <v>2</v>
      </c>
      <c r="O6" s="13">
        <v>2.33</v>
      </c>
      <c r="P6" s="13">
        <v>2.67</v>
      </c>
      <c r="Q6" s="13">
        <v>3</v>
      </c>
      <c r="R6" s="13">
        <v>3.33</v>
      </c>
      <c r="S6" s="13">
        <v>3.67</v>
      </c>
      <c r="T6" s="13">
        <v>4</v>
      </c>
      <c r="U6" s="13">
        <v>4</v>
      </c>
    </row>
    <row r="7" spans="1:24" ht="16.5" customHeight="1" x14ac:dyDescent="0.3">
      <c r="B7" s="44"/>
      <c r="C7" s="44"/>
      <c r="D7" s="44"/>
      <c r="E7" s="44"/>
      <c r="F7" s="44"/>
      <c r="G7" s="44"/>
    </row>
    <row r="8" spans="1:24" ht="16.5" customHeight="1" x14ac:dyDescent="0.3">
      <c r="A8" s="1"/>
      <c r="B8" s="18"/>
      <c r="C8" s="18"/>
      <c r="D8" s="18"/>
      <c r="E8" s="42" t="s">
        <v>23</v>
      </c>
      <c r="F8" s="42"/>
      <c r="G8" s="42"/>
      <c r="H8" s="14" t="s">
        <v>31</v>
      </c>
      <c r="I8" s="14" t="s">
        <v>35</v>
      </c>
      <c r="J8" s="14" t="s">
        <v>38</v>
      </c>
      <c r="K8" s="14"/>
      <c r="L8" s="14"/>
      <c r="M8" s="14"/>
      <c r="N8" s="14"/>
      <c r="O8" s="14"/>
      <c r="P8" s="14"/>
      <c r="Q8" s="14"/>
      <c r="R8" s="14"/>
      <c r="S8" s="14"/>
      <c r="T8" s="14"/>
      <c r="U8" s="14"/>
      <c r="V8" s="14"/>
      <c r="W8" s="14"/>
      <c r="X8" s="14"/>
    </row>
    <row r="9" spans="1:24" ht="16.5" customHeight="1" x14ac:dyDescent="0.3">
      <c r="A9" s="1"/>
      <c r="B9" s="18"/>
      <c r="C9" s="18"/>
      <c r="D9" s="18"/>
      <c r="E9" s="42" t="s">
        <v>24</v>
      </c>
      <c r="F9" s="42"/>
      <c r="G9" s="42"/>
      <c r="H9" s="29">
        <v>50</v>
      </c>
      <c r="I9" s="29">
        <v>50</v>
      </c>
      <c r="J9" s="29">
        <v>100</v>
      </c>
      <c r="K9" s="29"/>
      <c r="L9" s="29"/>
      <c r="M9" s="29"/>
      <c r="N9" s="29"/>
      <c r="O9" s="29"/>
      <c r="P9" s="29"/>
      <c r="Q9" s="29"/>
      <c r="R9" s="29"/>
      <c r="S9" s="29"/>
      <c r="T9" s="29"/>
      <c r="U9" s="29"/>
      <c r="V9" s="29"/>
      <c r="W9" s="29"/>
      <c r="X9" s="29"/>
    </row>
    <row r="10" spans="1:24" ht="16.5" customHeight="1" x14ac:dyDescent="0.3">
      <c r="B10" s="18"/>
      <c r="C10" s="18"/>
      <c r="D10" s="18"/>
    </row>
    <row r="11" spans="1:24" ht="16.5" customHeight="1" x14ac:dyDescent="0.3">
      <c r="A11" s="1"/>
      <c r="B11" s="18"/>
      <c r="C11" s="18"/>
      <c r="D11" s="18"/>
      <c r="E11" s="42" t="s">
        <v>25</v>
      </c>
      <c r="F11" s="42"/>
      <c r="G11" s="43"/>
      <c r="H11" s="28">
        <f>COUNTA(H8:X8)</f>
        <v>3</v>
      </c>
    </row>
    <row r="12" spans="1:24" ht="16.5" customHeight="1" x14ac:dyDescent="0.3">
      <c r="A12" s="1"/>
      <c r="B12" s="18"/>
      <c r="C12" s="18"/>
      <c r="D12" s="18"/>
      <c r="E12" s="42" t="s">
        <v>26</v>
      </c>
      <c r="F12" s="42"/>
      <c r="G12" s="43"/>
      <c r="H12" s="15">
        <f>SUM(H9:X9)</f>
        <v>200</v>
      </c>
    </row>
    <row r="14" spans="1:24" ht="16.5" customHeight="1" x14ac:dyDescent="0.3">
      <c r="B14" s="22" t="s">
        <v>14</v>
      </c>
      <c r="C14" s="22" t="s">
        <v>21</v>
      </c>
      <c r="D14" s="22" t="s">
        <v>22</v>
      </c>
      <c r="E14" s="22" t="s">
        <v>27</v>
      </c>
      <c r="F14" s="22" t="s">
        <v>28</v>
      </c>
      <c r="G14" s="22" t="s">
        <v>29</v>
      </c>
      <c r="H14" s="22" t="s">
        <v>32</v>
      </c>
      <c r="I14" s="22" t="s">
        <v>36</v>
      </c>
      <c r="J14" s="22" t="s">
        <v>39</v>
      </c>
      <c r="K14" s="22" t="s">
        <v>41</v>
      </c>
      <c r="L14" s="22" t="s">
        <v>43</v>
      </c>
      <c r="M14" s="22" t="s">
        <v>45</v>
      </c>
      <c r="N14" s="22" t="s">
        <v>47</v>
      </c>
      <c r="O14" s="22" t="s">
        <v>49</v>
      </c>
      <c r="P14" s="22" t="s">
        <v>51</v>
      </c>
      <c r="Q14" s="22" t="s">
        <v>53</v>
      </c>
      <c r="R14" s="22" t="s">
        <v>55</v>
      </c>
      <c r="S14" s="22" t="s">
        <v>57</v>
      </c>
      <c r="T14" s="22" t="s">
        <v>59</v>
      </c>
      <c r="U14" s="22" t="s">
        <v>61</v>
      </c>
      <c r="V14" s="22" t="s">
        <v>62</v>
      </c>
      <c r="W14" s="22" t="s">
        <v>63</v>
      </c>
      <c r="X14" s="22" t="s">
        <v>64</v>
      </c>
    </row>
    <row r="15" spans="1:24" ht="16.5" customHeight="1" x14ac:dyDescent="0.3">
      <c r="B15" s="19" t="s">
        <v>15</v>
      </c>
      <c r="C15" s="19"/>
      <c r="D15" s="23">
        <f>IFERROR(IF(COUNT(Betyg[[#This Row],[Kolumn6]:[Kolumn22]])=0,"",SUM(Betyg[[#This Row],[Kolumn6]:[Kolumn22]])/TotalaPoäng),"")</f>
        <v>0.91</v>
      </c>
      <c r="E15" s="20">
        <f>IF(COUNT(Betyg[[#This Row],[Kolumn6]:[Kolumn22]])=0,"",SUM(Betyg[[#This Row],[Kolumn6]:[Kolumn22]]))</f>
        <v>182</v>
      </c>
      <c r="F15" s="19" t="str">
        <f>IFERROR(IF(Betyg[[#This Row],[Medel]]&lt;&gt;"",HLOOKUP(Betyg[[#This Row],[Medel]]*TotalaPoäng,Betygstabell,3),""),0)</f>
        <v>A-</v>
      </c>
      <c r="G15" s="21">
        <f>IFERROR(IF(Betyg[[#This Row],[Medel]]&lt;&gt;"",HLOOKUP(Betyg[[#This Row],[Medel]]*TotalaPoäng,Betygstabell,4),""),0)</f>
        <v>3.67</v>
      </c>
      <c r="H15" s="19">
        <v>45</v>
      </c>
      <c r="I15" s="19">
        <v>45</v>
      </c>
      <c r="J15" s="19">
        <v>92</v>
      </c>
      <c r="K15" s="19"/>
      <c r="L15" s="19"/>
      <c r="M15" s="19"/>
      <c r="N15" s="19"/>
      <c r="O15" s="19"/>
      <c r="P15" s="19"/>
      <c r="Q15" s="19"/>
      <c r="R15" s="19"/>
      <c r="S15" s="19"/>
      <c r="T15" s="19"/>
      <c r="U15" s="19"/>
      <c r="V15" s="19"/>
      <c r="W15" s="19"/>
      <c r="X15" s="19"/>
    </row>
    <row r="16" spans="1:24" ht="16.5" customHeight="1" x14ac:dyDescent="0.3">
      <c r="B16" s="19" t="s">
        <v>16</v>
      </c>
      <c r="C16" s="19"/>
      <c r="D16" s="23">
        <f>IFERROR(IF(COUNT(Betyg[[#This Row],[Kolumn6]:[Kolumn22]])=0,"",SUM(Betyg[[#This Row],[Kolumn6]:[Kolumn22]])/TotalaPoäng),"")</f>
        <v>1</v>
      </c>
      <c r="E16" s="20">
        <f>IF(COUNT(Betyg[[#This Row],[Kolumn6]:[Kolumn22]])=0,"",SUM(Betyg[[#This Row],[Kolumn6]:[Kolumn22]]))</f>
        <v>200</v>
      </c>
      <c r="F16" s="19" t="str">
        <f>IFERROR(IF(Betyg[[#This Row],[Medel]]&lt;&gt;"",HLOOKUP(Betyg[[#This Row],[Medel]]*TotalaPoäng,Betygstabell,3),""),0)</f>
        <v>A+</v>
      </c>
      <c r="G16" s="21">
        <f>IFERROR(IF(Betyg[[#This Row],[Medel]]&lt;&gt;"",HLOOKUP(Betyg[[#This Row],[Medel]]*TotalaPoäng,Betygstabell,4),""),0)</f>
        <v>4</v>
      </c>
      <c r="H16" s="19">
        <v>50</v>
      </c>
      <c r="I16" s="19">
        <v>50</v>
      </c>
      <c r="J16" s="19">
        <v>100</v>
      </c>
      <c r="K16" s="19"/>
      <c r="L16" s="19"/>
      <c r="M16" s="19"/>
      <c r="N16" s="19"/>
      <c r="O16" s="19"/>
      <c r="P16" s="19"/>
      <c r="Q16" s="19"/>
      <c r="R16" s="19"/>
      <c r="S16" s="19"/>
      <c r="T16" s="19"/>
      <c r="U16" s="19"/>
      <c r="V16" s="19"/>
      <c r="W16" s="19"/>
      <c r="X16" s="19"/>
    </row>
    <row r="17" spans="2:24" ht="16.5" customHeight="1" x14ac:dyDescent="0.3">
      <c r="B17" s="19"/>
      <c r="C17" s="19"/>
      <c r="D17" s="23" t="str">
        <f>IFERROR(IF(COUNT(Betyg[[#This Row],[Kolumn6]:[Kolumn22]])=0,"",SUM(Betyg[[#This Row],[Kolumn6]:[Kolumn22]])/TotalaPoäng),"")</f>
        <v/>
      </c>
      <c r="E17" s="20" t="str">
        <f>IF(COUNT(Betyg[[#This Row],[Kolumn6]:[Kolumn22]])=0,"",SUM(Betyg[[#This Row],[Kolumn6]:[Kolumn22]]))</f>
        <v/>
      </c>
      <c r="F17" s="19" t="str">
        <f>IFERROR(IF(Betyg[[#This Row],[Medel]]&lt;&gt;"",HLOOKUP(Betyg[[#This Row],[Medel]]*TotalaPoäng,Betygstabell,3),""),0)</f>
        <v/>
      </c>
      <c r="G17" s="21" t="str">
        <f>IFERROR(IF(Betyg[[#This Row],[Medel]]&lt;&gt;"",HLOOKUP(Betyg[[#This Row],[Medel]]*TotalaPoäng,Betygstabell,4),""),0)</f>
        <v/>
      </c>
      <c r="H17" s="19"/>
      <c r="I17" s="19"/>
      <c r="J17" s="19"/>
      <c r="K17" s="19"/>
      <c r="L17" s="19"/>
      <c r="M17" s="19"/>
      <c r="N17" s="19"/>
      <c r="O17" s="19"/>
      <c r="P17" s="19"/>
      <c r="Q17" s="19"/>
      <c r="R17" s="19"/>
      <c r="S17" s="19"/>
      <c r="T17" s="19"/>
      <c r="U17" s="19"/>
      <c r="V17" s="19"/>
      <c r="W17" s="19"/>
      <c r="X17" s="19"/>
    </row>
    <row r="18" spans="2:24" ht="16.5" customHeight="1" x14ac:dyDescent="0.3">
      <c r="B18" s="19"/>
      <c r="C18" s="19"/>
      <c r="D18" s="23" t="str">
        <f>IFERROR(IF(COUNT(Betyg[[#This Row],[Kolumn6]:[Kolumn22]])=0,"",SUM(Betyg[[#This Row],[Kolumn6]:[Kolumn22]])/TotalaPoäng),"")</f>
        <v/>
      </c>
      <c r="E18" s="20" t="str">
        <f>IF(COUNT(Betyg[[#This Row],[Kolumn6]:[Kolumn22]])=0,"",SUM(Betyg[[#This Row],[Kolumn6]:[Kolumn22]]))</f>
        <v/>
      </c>
      <c r="F18" s="19" t="str">
        <f>IFERROR(IF(Betyg[[#This Row],[Medel]]&lt;&gt;"",HLOOKUP(Betyg[[#This Row],[Medel]]*TotalaPoäng,Betygstabell,3),""),0)</f>
        <v/>
      </c>
      <c r="G18" s="21" t="str">
        <f>IFERROR(IF(Betyg[[#This Row],[Medel]]&lt;&gt;"",HLOOKUP(Betyg[[#This Row],[Medel]]*TotalaPoäng,Betygstabell,4),""),0)</f>
        <v/>
      </c>
      <c r="H18" s="19"/>
      <c r="I18" s="19"/>
      <c r="J18" s="19"/>
      <c r="K18" s="19"/>
      <c r="L18" s="19"/>
      <c r="M18" s="19"/>
      <c r="N18" s="19"/>
      <c r="O18" s="19"/>
      <c r="P18" s="19"/>
      <c r="Q18" s="19"/>
      <c r="R18" s="19"/>
      <c r="S18" s="19"/>
      <c r="T18" s="19"/>
      <c r="U18" s="19"/>
      <c r="V18" s="19"/>
      <c r="W18" s="19"/>
      <c r="X18" s="19"/>
    </row>
    <row r="19" spans="2:24" ht="16.5" customHeight="1" x14ac:dyDescent="0.3">
      <c r="B19" s="19"/>
      <c r="C19" s="19"/>
      <c r="D19" s="23" t="str">
        <f>IFERROR(IF(COUNT(Betyg[[#This Row],[Kolumn6]:[Kolumn22]])=0,"",SUM(Betyg[[#This Row],[Kolumn6]:[Kolumn22]])/TotalaPoäng),"")</f>
        <v/>
      </c>
      <c r="E19" s="20" t="str">
        <f>IF(COUNT(Betyg[[#This Row],[Kolumn6]:[Kolumn22]])=0,"",SUM(Betyg[[#This Row],[Kolumn6]:[Kolumn22]]))</f>
        <v/>
      </c>
      <c r="F19" s="19" t="str">
        <f>IFERROR(IF(Betyg[[#This Row],[Medel]]&lt;&gt;"",HLOOKUP(Betyg[[#This Row],[Medel]]*TotalaPoäng,Betygstabell,3),""),0)</f>
        <v/>
      </c>
      <c r="G19" s="21" t="str">
        <f>IFERROR(IF(Betyg[[#This Row],[Medel]]&lt;&gt;"",HLOOKUP(Betyg[[#This Row],[Medel]]*TotalaPoäng,Betygstabell,4),""),0)</f>
        <v/>
      </c>
      <c r="H19" s="19"/>
      <c r="I19" s="19"/>
      <c r="J19" s="19"/>
      <c r="K19" s="19"/>
      <c r="L19" s="19"/>
      <c r="M19" s="19"/>
      <c r="N19" s="19"/>
      <c r="O19" s="19"/>
      <c r="P19" s="19"/>
      <c r="Q19" s="19"/>
      <c r="R19" s="19"/>
      <c r="S19" s="19"/>
      <c r="T19" s="19"/>
      <c r="U19" s="19"/>
      <c r="V19" s="19"/>
      <c r="W19" s="19"/>
      <c r="X19" s="19"/>
    </row>
    <row r="20" spans="2:24" ht="16.5" customHeight="1" x14ac:dyDescent="0.3">
      <c r="B20" s="39"/>
      <c r="C20" s="39"/>
      <c r="D20" s="39"/>
      <c r="E20" s="39"/>
      <c r="F20" s="39"/>
      <c r="G20" s="39"/>
    </row>
    <row r="21" spans="2:24" ht="16.5" customHeight="1" x14ac:dyDescent="0.3">
      <c r="B21" s="30" t="s">
        <v>17</v>
      </c>
      <c r="C21" s="31"/>
      <c r="D21" s="32" t="s">
        <v>22</v>
      </c>
      <c r="E21" s="32"/>
      <c r="F21" s="16" t="s">
        <v>28</v>
      </c>
      <c r="G21" s="16" t="s">
        <v>29</v>
      </c>
      <c r="H21" t="s">
        <v>33</v>
      </c>
      <c r="I21" t="s">
        <v>33</v>
      </c>
      <c r="J21" t="s">
        <v>33</v>
      </c>
      <c r="K21" t="s">
        <v>33</v>
      </c>
      <c r="L21" t="s">
        <v>33</v>
      </c>
      <c r="M21" t="s">
        <v>33</v>
      </c>
      <c r="N21" t="s">
        <v>33</v>
      </c>
      <c r="O21" t="s">
        <v>33</v>
      </c>
      <c r="P21" t="s">
        <v>33</v>
      </c>
      <c r="Q21" t="s">
        <v>33</v>
      </c>
      <c r="R21" t="s">
        <v>33</v>
      </c>
    </row>
    <row r="22" spans="2:24" ht="16.5" customHeight="1" x14ac:dyDescent="0.3">
      <c r="B22" s="36" t="s">
        <v>18</v>
      </c>
      <c r="C22" s="36"/>
      <c r="D22" s="33">
        <f>IFERROR(AVERAGE(Betyg[[#All],[Medel]]),0)</f>
        <v>0.95500000000000007</v>
      </c>
      <c r="E22" s="33"/>
      <c r="F22" s="2" t="str">
        <f>IFERROR(HLOOKUP(D22*TotalaPoäng,Betygstabell,3),"")</f>
        <v>A</v>
      </c>
      <c r="G22" s="3">
        <f>IFERROR(AVERAGE(Betyg[[#All],[Snittbetyg]]),0)</f>
        <v>3.835</v>
      </c>
      <c r="H22" t="s">
        <v>33</v>
      </c>
      <c r="I22" t="s">
        <v>33</v>
      </c>
      <c r="J22" t="s">
        <v>33</v>
      </c>
      <c r="K22" t="s">
        <v>33</v>
      </c>
      <c r="L22" t="s">
        <v>33</v>
      </c>
      <c r="M22" t="s">
        <v>33</v>
      </c>
      <c r="N22" t="s">
        <v>33</v>
      </c>
      <c r="O22" t="s">
        <v>33</v>
      </c>
      <c r="P22" t="s">
        <v>33</v>
      </c>
      <c r="Q22" t="s">
        <v>33</v>
      </c>
      <c r="R22" t="s">
        <v>33</v>
      </c>
      <c r="S22" t="s">
        <v>33</v>
      </c>
      <c r="T22" t="s">
        <v>33</v>
      </c>
      <c r="U22" t="s">
        <v>33</v>
      </c>
      <c r="V22" t="s">
        <v>33</v>
      </c>
      <c r="W22" t="s">
        <v>33</v>
      </c>
      <c r="X22" t="s">
        <v>33</v>
      </c>
    </row>
    <row r="23" spans="2:24" ht="16.5" customHeight="1" x14ac:dyDescent="0.3">
      <c r="B23" s="37" t="s">
        <v>19</v>
      </c>
      <c r="C23" s="37"/>
      <c r="D23" s="34">
        <f>IFERROR(MAX(Betyg[[#All],[Medel]]),0)</f>
        <v>1</v>
      </c>
      <c r="E23" s="34"/>
      <c r="F23" s="4" t="str">
        <f>IFERROR(HLOOKUP(D23*TotalaPoäng,Betygstabell,3),"")</f>
        <v>A+</v>
      </c>
      <c r="G23" s="5">
        <f>IFERROR(MAX(Betyg[[#All],[Snittbetyg]]),0)</f>
        <v>4</v>
      </c>
      <c r="H23" t="s">
        <v>33</v>
      </c>
      <c r="I23" t="s">
        <v>33</v>
      </c>
      <c r="J23" t="s">
        <v>33</v>
      </c>
      <c r="K23" t="s">
        <v>33</v>
      </c>
      <c r="L23" t="s">
        <v>33</v>
      </c>
      <c r="M23" t="s">
        <v>33</v>
      </c>
      <c r="N23" t="s">
        <v>33</v>
      </c>
      <c r="O23" t="s">
        <v>33</v>
      </c>
      <c r="P23" t="s">
        <v>33</v>
      </c>
      <c r="Q23" t="s">
        <v>33</v>
      </c>
      <c r="R23" t="s">
        <v>33</v>
      </c>
      <c r="S23" t="s">
        <v>33</v>
      </c>
      <c r="T23" t="s">
        <v>33</v>
      </c>
      <c r="U23" t="s">
        <v>33</v>
      </c>
      <c r="V23" t="s">
        <v>33</v>
      </c>
      <c r="W23" t="s">
        <v>33</v>
      </c>
      <c r="X23" t="s">
        <v>33</v>
      </c>
    </row>
    <row r="24" spans="2:24" ht="16.5" customHeight="1" x14ac:dyDescent="0.3">
      <c r="B24" s="38" t="s">
        <v>20</v>
      </c>
      <c r="C24" s="38"/>
      <c r="D24" s="35">
        <f>IFERROR(MIN(Betyg[[#All],[Medel]]),0)</f>
        <v>0.91</v>
      </c>
      <c r="E24" s="35"/>
      <c r="F24" s="2" t="str">
        <f>IFERROR(HLOOKUP(D24*TotalaPoäng,Betygstabell,3),"")</f>
        <v>A-</v>
      </c>
      <c r="G24" s="3">
        <f>IFERROR(MIN(Betyg[[#All],[Snittbetyg]]),0)</f>
        <v>3.67</v>
      </c>
      <c r="H24" t="s">
        <v>33</v>
      </c>
      <c r="I24" t="s">
        <v>33</v>
      </c>
      <c r="J24" t="s">
        <v>33</v>
      </c>
      <c r="K24" t="s">
        <v>33</v>
      </c>
      <c r="L24" t="s">
        <v>33</v>
      </c>
      <c r="M24" t="s">
        <v>33</v>
      </c>
      <c r="N24" t="s">
        <v>33</v>
      </c>
      <c r="O24" t="s">
        <v>33</v>
      </c>
      <c r="P24" t="s">
        <v>33</v>
      </c>
      <c r="Q24" t="s">
        <v>33</v>
      </c>
      <c r="R24" t="s">
        <v>33</v>
      </c>
      <c r="S24" t="s">
        <v>33</v>
      </c>
      <c r="T24" t="s">
        <v>33</v>
      </c>
      <c r="U24" t="s">
        <v>33</v>
      </c>
      <c r="V24" t="s">
        <v>33</v>
      </c>
      <c r="W24" t="s">
        <v>33</v>
      </c>
      <c r="X24" t="s">
        <v>33</v>
      </c>
    </row>
  </sheetData>
  <mergeCells count="16">
    <mergeCell ref="B20:G20"/>
    <mergeCell ref="B2:G3"/>
    <mergeCell ref="B4:G4"/>
    <mergeCell ref="E8:G8"/>
    <mergeCell ref="E9:G9"/>
    <mergeCell ref="E11:G11"/>
    <mergeCell ref="E12:G12"/>
    <mergeCell ref="B5:G7"/>
    <mergeCell ref="B21:C21"/>
    <mergeCell ref="D21:E21"/>
    <mergeCell ref="D22:E22"/>
    <mergeCell ref="D23:E23"/>
    <mergeCell ref="D24:E24"/>
    <mergeCell ref="B22:C22"/>
    <mergeCell ref="B23:C23"/>
    <mergeCell ref="B24:C24"/>
  </mergeCells>
  <phoneticPr fontId="0" type="noConversion"/>
  <dataValidations xWindow="172" yWindow="488" count="23">
    <dataValidation allowBlank="1" showInputMessage="1" showErrorMessage="1" prompt="Ange skolans namn i den här cellen, procent, bokstavsbetyg och snittbetyg i cellerna I3 till U6, namn på uppgifterna i cellerna H8 till X8 och totala poäng i cellerna H9 till X9" sqref="B1" xr:uid="{0CD494D9-E400-4C22-B46B-D6804A8E083D}"/>
    <dataValidation allowBlank="1" showInputMessage="1" showErrorMessage="1" prompt="Ange lärarens namn i den här cellen" sqref="B2:G3" xr:uid="{58C74D12-994E-4162-BFB8-7165A7DF41CC}"/>
    <dataValidation allowBlank="1" showInputMessage="1" showErrorMessage="1" prompt="Ange klassens eller projektets namn i den här cellen" sqref="B4:G4" xr:uid="{673DA92E-0E02-4BBB-9B45-FB653BA7B809}"/>
    <dataValidation allowBlank="1" showInputMessage="1" showErrorMessage="1" prompt="Ange år, termin eller kvartal i den här cellen" sqref="B5:G5" xr:uid="{6E8E0B91-4799-41C4-A294-B49458E38C0C}"/>
    <dataValidation allowBlank="1" showInputMessage="1" showErrorMessage="1" prompt="Ange resultat i den här raden, från cellerna I3 till U3" sqref="H3" xr:uid="{5191DEA1-1B80-4639-B673-8002E7943C98}"/>
    <dataValidation allowBlank="1" showInputMessage="1" showErrorMessage="1" prompt="Ange procent i den här raden, från cellerna I4 till U4" sqref="H4" xr:uid="{43944B48-1536-47B9-A16F-A7AC41041F29}"/>
    <dataValidation allowBlank="1" showInputMessage="1" showErrorMessage="1" prompt="Ange bokstavsbetyg i den här raden, från cellerna I5 till U5" sqref="H5" xr:uid="{0729B9AB-2440-4768-93C7-2C02FA95FCDB}"/>
    <dataValidation allowBlank="1" showInputMessage="1" showErrorMessage="1" prompt="Ange snittbetyg i den här raden, från cellerna I6 till U6" sqref="H6" xr:uid="{C7304C4A-1978-4E61-AEDA-A078ACF436C4}"/>
    <dataValidation allowBlank="1" showInputMessage="1" showErrorMessage="1" prompt="Totalt antal uppgifter och prov beräknas automatiskt i cellen till höger" sqref="E11" xr:uid="{24BB25A0-336D-4C68-9355-60F9773CA913}"/>
    <dataValidation allowBlank="1" showInputMessage="1" showErrorMessage="1" prompt="Totalt antal uppgifter och prov beräknas automatiskt i den här cellen" sqref="H11" xr:uid="{BAF24822-85E0-442E-BC39-DBB7AE3695F6}"/>
    <dataValidation allowBlank="1" showInputMessage="1" showErrorMessage="1" prompt="Totalt antal möjliga poäng beräknas automatiskt i cellen till höger" sqref="E12" xr:uid="{8363A578-A54D-4DAD-B93F-5473A252D468}"/>
    <dataValidation allowBlank="1" showInputMessage="1" showErrorMessage="1" prompt="Totalt antal möjliga poäng beräknas automatiskt i den här cellen. Ange information i tabellen som börjar i cell B14" sqref="H12" xr:uid="{A4E19BA5-168F-4EF0-B646-31C2785BDA1B}"/>
    <dataValidation allowBlank="1" showInputMessage="1" showErrorMessage="1" prompt="Ange elevens namn i den här kolumnen under den här rubriken" sqref="B14" xr:uid="{DA4B5A04-9C43-4B99-B8F9-C3889AA97DB5}"/>
    <dataValidation allowBlank="1" showInputMessage="1" showErrorMessage="1" prompt="Ange elev-ID i den här kolumnen under den här rubriken" sqref="C14" xr:uid="{B364916E-D43B-48BC-B8A2-F3AF5D13F7FA}"/>
    <dataValidation allowBlank="1" showInputMessage="1" showErrorMessage="1" prompt="Medel beräknas automatiskt i den här kolumnen under den här rubriken" sqref="D14" xr:uid="{D8600198-5DC6-4879-8239-5FC04FCB4F1F}"/>
    <dataValidation allowBlank="1" showInputMessage="1" showErrorMessage="1" prompt="Resultat beräknas automatiskt i den här kolumnen under den här rubriken. Om du vill ge extra poäng ger du fler poäng för en uppgift än det angivna totala antalet möjliga poäng" sqref="E14" xr:uid="{2AA1817F-74EA-4067-B27B-95D6C917BF62}"/>
    <dataValidation allowBlank="1" showInputMessage="1" showErrorMessage="1" prompt="Bokstavsbetyg beräknas automatiskt i den här kolumnen under den här rubriken" sqref="F14" xr:uid="{42BAD4BA-08BA-4B43-A7DB-FA1F6F5951D4}"/>
    <dataValidation allowBlank="1" showInputMessage="1" showErrorMessage="1" prompt="Snittbetyg beräknas automatiskt i den här kolumnen under den här rubriken" sqref="G14" xr:uid="{ED77C62C-EEC1-48DD-955F-21CFC938AD3F}"/>
    <dataValidation allowBlank="1" showInputMessage="1" showErrorMessage="1" prompt="Skapa en betygsbok för lärare baserat på poäng i det här kalkylbladet. Ange skolans namn i cell B1, elevinformation i betygstabellen och information om lärare och kurs i cellerna B2 till B5" sqref="A1" xr:uid="{8B6D4F40-13BD-407C-A193-5DE48B0C9C10}"/>
    <dataValidation allowBlank="1" showInputMessage="1" showErrorMessage="1" prompt="Ange namn på uppgift eller prov i celler till höger, från cell H8 till X8. Ange samma namn på uppgifterna eller proven som kolumnrubriker i tabellen som börjar i cell B14, i kolumn H till X" sqref="E8:G8" xr:uid="{9118142A-4C93-41D2-A39E-06263D43C238}"/>
    <dataValidation allowBlank="1" showInputMessage="1" showErrorMessage="1" prompt="Ange totalt antal tillgängliga poäng i den här raden, från H9 till X9. Totalt antal uppgifter och prov beräknas automatiskt i cell H11 och totalt antal möjliga poäng i cell H12" sqref="E9:G9" xr:uid="{0986D139-FBA5-4027-9C32-8335FC47604C}"/>
    <dataValidation allowBlank="1" showInputMessage="1" showErrorMessage="1" prompt="Anpassa kolumnrubriker med de namn på uppgifter eller prov som har angetts i cellerna H8 till X8, och information i den här kolumnen under den här rubriken" sqref="H14:X14" xr:uid="{3D2E48A2-3458-4BA7-BBC7-31022F211EB6}"/>
    <dataValidation allowBlank="1" showInputMessage="1" showErrorMessage="1" prompt="Rubriker för sammanfattning av klassen finns i den här kolumnen under den här rubriken, i cellerna B22 till B24" sqref="B21:C21" xr:uid="{6E3404F4-EBB1-4787-8F72-8E34A5E06EDA}"/>
  </dataValidations>
  <printOptions horizontalCentered="1"/>
  <pageMargins left="0.4" right="0.4" top="0.4" bottom="0.4" header="0.3" footer="0.3"/>
  <pageSetup paperSize="9" fitToHeight="0" orientation="landscape" r:id="rId1"/>
  <headerFooter alignWithMargins="0"/>
  <ignoredErrors>
    <ignoredError sqref="D15:D19 E15:E19" emptyCellReference="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67FE6B-9731-4CCB-A146-E7AE711D8176}">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E93E1411-0BA4-47C2-8B14-484FA6C10D62}">
  <ds:schemaRefs>
    <ds:schemaRef ds:uri="http://schemas.microsoft.com/sharepoint/v3/contenttype/forms"/>
  </ds:schemaRefs>
</ds:datastoreItem>
</file>

<file path=customXml/itemProps3.xml><?xml version="1.0" encoding="utf-8"?>
<ds:datastoreItem xmlns:ds="http://schemas.openxmlformats.org/officeDocument/2006/customXml" ds:itemID="{BFCBEB5C-FDDA-48BB-8081-C9EBB67CE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Kalkylblad</vt:lpstr>
      </vt:variant>
      <vt:variant>
        <vt:i4>2</vt:i4>
      </vt:variant>
      <vt:variant>
        <vt:lpstr>Namngivna områden</vt:lpstr>
      </vt:variant>
      <vt:variant>
        <vt:i4>7</vt:i4>
      </vt:variant>
    </vt:vector>
  </HeadingPairs>
  <TitlesOfParts>
    <vt:vector size="9" baseType="lpstr">
      <vt:lpstr>SÅ HÄR ANVÄNDER DU ARBETSBOKEN</vt:lpstr>
      <vt:lpstr>BETYGSBOK</vt:lpstr>
      <vt:lpstr>Betygstabell</vt:lpstr>
      <vt:lpstr>RadRubrikOmråde1..U6</vt:lpstr>
      <vt:lpstr>RadRubrikOmråde2..X9</vt:lpstr>
      <vt:lpstr>RadRubrikOmråde3..H12</vt:lpstr>
      <vt:lpstr>Rubrik1</vt:lpstr>
      <vt:lpstr>RubrikOmråde1..G24.1</vt:lpstr>
      <vt:lpstr>TotalaPoäng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2018-12-01T19:02:17Z</dcterms:created>
  <dcterms:modified xsi:type="dcterms:W3CDTF">2019-01-24T09:49:57Z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