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12"/>
  <workbookPr filterPrivacy="1"/>
  <xr:revisionPtr revIDLastSave="0" documentId="13_ncr:1_{C6839546-7105-49C9-A62C-3F8D2AF58AD7}" xr6:coauthVersionLast="40" xr6:coauthVersionMax="40" xr10:uidLastSave="{00000000-0000-0000-0000-000000000000}"/>
  <bookViews>
    <workbookView xWindow="0" yWindow="0" windowWidth="23040" windowHeight="8625" xr2:uid="{00000000-000D-0000-FFFF-FFFF00000000}"/>
  </bookViews>
  <sheets>
    <sheet name="이 통합 문서를 사용하는 방법" sheetId="2" r:id="rId1"/>
    <sheet name="생활기록부" sheetId="1" r:id="rId2"/>
  </sheets>
  <definedNames>
    <definedName name="GradeTable">생활기록부!$I$3:$U$6</definedName>
    <definedName name="RowTitleRegion1..U6">생활기록부!$H$3</definedName>
    <definedName name="RowTitleRegion2..X9">생활기록부!$E$8:$G$8</definedName>
    <definedName name="RowTitleRegion3..H12">생활기록부!$E$11:$G$11</definedName>
    <definedName name="TitleRegion1..G24.1">생활기록부!$B$21:$C$21</definedName>
    <definedName name="TotalPoints">생활기록부!$H$12</definedName>
    <definedName name="제목1">등급[[#Headers],[학생 이름]]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H11" i="1"/>
  <c r="E15" i="1" l="1"/>
  <c r="E16" i="1"/>
  <c r="E17" i="1"/>
  <c r="E18" i="1"/>
  <c r="E19" i="1"/>
  <c r="D17" i="1" l="1"/>
  <c r="D18" i="1"/>
  <c r="D19" i="1"/>
  <c r="F19" i="1" l="1"/>
  <c r="G19" i="1"/>
  <c r="F18" i="1"/>
  <c r="G18" i="1"/>
  <c r="F17" i="1"/>
  <c r="G17" i="1"/>
  <c r="I3" i="1" l="1"/>
  <c r="K3" i="1"/>
  <c r="M3" i="1"/>
  <c r="O3" i="1"/>
  <c r="Q3" i="1"/>
  <c r="S3" i="1"/>
  <c r="U3" i="1"/>
  <c r="J3" i="1"/>
  <c r="L3" i="1"/>
  <c r="N3" i="1"/>
  <c r="P3" i="1"/>
  <c r="R3" i="1"/>
  <c r="T3" i="1"/>
  <c r="D15" i="1"/>
  <c r="D16" i="1"/>
  <c r="D23" i="1" l="1"/>
  <c r="F23" i="1" s="1"/>
  <c r="F15" i="1"/>
  <c r="D22" i="1"/>
  <c r="F22" i="1" s="1"/>
  <c r="G15" i="1"/>
  <c r="F16" i="1"/>
  <c r="G16" i="1"/>
  <c r="D24" i="1"/>
  <c r="F24" i="1" s="1"/>
  <c r="G22" i="1" l="1"/>
  <c r="G23" i="1"/>
  <c r="G24" i="1"/>
</calcChain>
</file>

<file path=xl/sharedStrings.xml><?xml version="1.0" encoding="utf-8"?>
<sst xmlns="http://schemas.openxmlformats.org/spreadsheetml/2006/main" count="132" uniqueCount="65">
  <si>
    <t>지침</t>
  </si>
  <si>
    <t xml:space="preserve">1. 학교 이름, 수업 정보, 학생 이름 및 학생 ID(선택 사항)를 입력합니다.   </t>
  </si>
  <si>
    <t>2. 본인이 사용하는 일반적인 점수 지정 시스템에 맞게 성적 및 GPA 표를 조정합니다.</t>
  </si>
  <si>
    <t xml:space="preserve">3. 과제, 퀴즈 또는 시험 이름(예: "퀴즈 1")를 각 과제에 대한 점수와 함께 H8 셀부터 입력합니다. </t>
  </si>
  <si>
    <t>4. 각 과제 또는 시험에 대해 각 학생의 점수를 입력합니다. “평균”, "점수", "Ltr 성적" 및 "GPA" 열은 자동으로 계산 되지만 원하는 경우 재정의할 수 있습니다. 추가 점수를 부여하려면 해당 과제에 줄 수 있는 총 점수 목록보다 더 높은 점수를 주기만 하면 됩니다.</t>
  </si>
  <si>
    <t>인쇄 대상을 변경하려는 경우 페이지 레이아웃 메뉴에서 "인쇄 영역" 명령을 사용합니다.</t>
  </si>
  <si>
    <t>성적에 대한 점수는 8행 및 9행에 할당된 점수의 총 개수에 따라 표준 백분율 척도를 기반으로 합니다. 각 과제나 시험을 원하는 점수로 조정한 다음, 적절한 성적과 일치하도록 백분율을 조정합니다. 직접 변경하려면 점수 셀을 덮어씁니다.</t>
  </si>
  <si>
    <t>각 과제, 퀴즈 또는 시험 및 해당 점수를 H8부터 X9 셀 사이에 입력합니다.</t>
  </si>
  <si>
    <t>교사 이름</t>
  </si>
  <si>
    <t>수업/프로젝트</t>
  </si>
  <si>
    <t>연도/반기별/분기</t>
  </si>
  <si>
    <t>학생 이름</t>
  </si>
  <si>
    <t>학생 번호 1</t>
  </si>
  <si>
    <t>학생 번호 dos</t>
  </si>
  <si>
    <t>수업 요약</t>
  </si>
  <si>
    <t xml:space="preserve"> 평균</t>
  </si>
  <si>
    <t xml:space="preserve"> 최고 점수</t>
  </si>
  <si>
    <t xml:space="preserve"> 최저 점수</t>
  </si>
  <si>
    <t>학생 ID</t>
  </si>
  <si>
    <t>평균</t>
  </si>
  <si>
    <t>과제 또는 시험 이름</t>
  </si>
  <si>
    <t>총 가용 점수</t>
  </si>
  <si>
    <t>과제와 시험의 총 개수:</t>
  </si>
  <si>
    <t>총 가능 점수:</t>
  </si>
  <si>
    <t>점수</t>
  </si>
  <si>
    <t>Ltr 성적</t>
  </si>
  <si>
    <t>GPA</t>
  </si>
  <si>
    <t>%</t>
  </si>
  <si>
    <t>HW1</t>
  </si>
  <si>
    <t>열 6</t>
  </si>
  <si>
    <t/>
  </si>
  <si>
    <t>F</t>
  </si>
  <si>
    <t>HW2</t>
  </si>
  <si>
    <t>열 7</t>
  </si>
  <si>
    <t>D-</t>
  </si>
  <si>
    <t>1분기</t>
  </si>
  <si>
    <t>열 8</t>
  </si>
  <si>
    <t>D</t>
  </si>
  <si>
    <t>열 9</t>
  </si>
  <si>
    <t>D+</t>
  </si>
  <si>
    <t>열 10</t>
  </si>
  <si>
    <t>C-</t>
  </si>
  <si>
    <t>열 11</t>
  </si>
  <si>
    <t>C</t>
  </si>
  <si>
    <t>열 12</t>
  </si>
  <si>
    <t>C+</t>
  </si>
  <si>
    <t>열 13</t>
  </si>
  <si>
    <t>B-</t>
  </si>
  <si>
    <t>열 14</t>
  </si>
  <si>
    <t>B</t>
  </si>
  <si>
    <t>열 15</t>
  </si>
  <si>
    <t>B+</t>
  </si>
  <si>
    <t>열 16</t>
  </si>
  <si>
    <t>A-</t>
  </si>
  <si>
    <t>열 17</t>
  </si>
  <si>
    <t>A</t>
  </si>
  <si>
    <t>열 18</t>
  </si>
  <si>
    <t>A+</t>
  </si>
  <si>
    <t>열 19</t>
  </si>
  <si>
    <t>열 20</t>
  </si>
  <si>
    <t>열 21</t>
  </si>
  <si>
    <t>열 22</t>
  </si>
  <si>
    <r>
      <t>성적 통합 문서 워크시트를 이용해 각 과제에 부여될 만한 점수에 맞는 등급을 계산합니다.</t>
    </r>
    <r>
      <rPr>
        <b/>
        <sz val="11"/>
        <color rgb="FF000000"/>
        <rFont val="맑은 고딕"/>
        <family val="3"/>
        <charset val="129"/>
      </rPr>
      <t xml:space="preserve"> </t>
    </r>
  </si>
  <si>
    <r>
      <t xml:space="preserve">지침: </t>
    </r>
    <r>
      <rPr>
        <sz val="11"/>
        <color theme="7" tint="-0.499984740745262"/>
        <rFont val="맑은 고딕"/>
        <family val="3"/>
        <charset val="129"/>
      </rPr>
      <t>성적의 백업 복사본을 저장해야 합니다.</t>
    </r>
  </si>
  <si>
    <t>학교 이름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</si>
</sst>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0.0%"/>
  </numFmts>
  <fonts count="33">
    <font>
      <sz val="11"/>
      <name val="Malgun Gothic"/>
      <family val="2"/>
    </font>
    <font>
      <sz val="11"/>
      <color theme="1"/>
      <name val="Malgun Gothic"/>
      <family val="2"/>
    </font>
    <font>
      <sz val="11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sz val="18"/>
      <color theme="3"/>
      <name val="Malgun Gothic"/>
      <family val="2"/>
    </font>
    <font>
      <sz val="20"/>
      <color theme="4" tint="-0.499984740745262"/>
      <name val="Malgun Gothic"/>
      <family val="2"/>
    </font>
    <font>
      <sz val="14"/>
      <color theme="3"/>
      <name val="Malgun Gothic"/>
      <family val="2"/>
    </font>
    <font>
      <b/>
      <sz val="11"/>
      <color theme="3"/>
      <name val="Malgun Gothic"/>
      <family val="2"/>
    </font>
    <font>
      <b/>
      <sz val="11"/>
      <color theme="0"/>
      <name val="Malgun Gothic"/>
      <family val="2"/>
    </font>
    <font>
      <b/>
      <sz val="11"/>
      <color theme="1"/>
      <name val="Malgun Gothic"/>
      <family val="2"/>
    </font>
    <font>
      <sz val="11"/>
      <color theme="0"/>
      <name val="Malgun Gothic"/>
      <family val="2"/>
    </font>
    <font>
      <i/>
      <sz val="11"/>
      <color theme="1" tint="0.34998626667073579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b/>
      <sz val="11"/>
      <color theme="3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theme="3"/>
      <name val="맑은 고딕"/>
      <family val="3"/>
      <charset val="129"/>
    </font>
    <font>
      <sz val="11"/>
      <color theme="7" tint="-0.499984740745262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0"/>
      <name val="맑은 고딕"/>
      <family val="3"/>
      <charset val="129"/>
    </font>
    <font>
      <sz val="20"/>
      <color theme="4" tint="-0.499984740745262"/>
      <name val="맑은 고딕"/>
      <family val="3"/>
      <charset val="129"/>
    </font>
    <font>
      <sz val="14"/>
      <color theme="3"/>
      <name val="맑은 고딕"/>
      <family val="3"/>
      <charset val="129"/>
    </font>
    <font>
      <sz val="11"/>
      <color theme="4" tint="-0.499984740745262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1"/>
      <color theme="0"/>
      <name val="맑은 고딕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4" tint="-0.499984740745262"/>
      </top>
      <bottom style="thin">
        <color theme="4" tint="0.39997558519241921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4" tint="-0.24994659260841701"/>
      </left>
      <right/>
      <top style="thin">
        <color theme="4" tint="-0.499984740745262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7">
    <xf numFmtId="0" fontId="0" fillId="0" borderId="0">
      <alignment wrapText="1"/>
    </xf>
    <xf numFmtId="0" fontId="6" fillId="0" borderId="3" applyNumberFormat="0" applyFill="0" applyProtection="0">
      <alignment horizontal="left"/>
    </xf>
    <xf numFmtId="0" fontId="7" fillId="0" borderId="0" applyNumberFormat="0" applyFill="0" applyProtection="0">
      <alignment horizontal="left"/>
    </xf>
    <xf numFmtId="179" fontId="2" fillId="0" borderId="0" applyFill="0" applyBorder="0" applyAlignment="0" applyProtection="0"/>
    <xf numFmtId="177" fontId="2" fillId="0" borderId="0" applyFill="0" applyBorder="0" applyAlignment="0" applyProtection="0"/>
    <xf numFmtId="178" fontId="2" fillId="0" borderId="0" applyFill="0" applyBorder="0" applyAlignment="0" applyProtection="0"/>
    <xf numFmtId="176" fontId="2" fillId="0" borderId="0" applyFill="0" applyBorder="0" applyAlignment="0" applyProtection="0"/>
    <xf numFmtId="9" fontId="2" fillId="0" borderId="0" applyFill="0" applyBorder="0" applyAlignment="0" applyProtection="0"/>
    <xf numFmtId="0" fontId="8" fillId="0" borderId="5" applyNumberFormat="0" applyFill="0" applyAlignment="0" applyProtection="0"/>
    <xf numFmtId="0" fontId="2" fillId="4" borderId="4" applyNumberFormat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17" fillId="8" borderId="0" applyNumberFormat="0" applyBorder="0" applyAlignment="0" applyProtection="0"/>
    <xf numFmtId="0" fontId="15" fillId="9" borderId="14" applyNumberFormat="0" applyAlignment="0" applyProtection="0"/>
    <xf numFmtId="0" fontId="16" fillId="10" borderId="15" applyNumberFormat="0" applyAlignment="0" applyProtection="0"/>
    <xf numFmtId="0" fontId="14" fillId="10" borderId="14" applyNumberFormat="0" applyAlignment="0" applyProtection="0"/>
    <xf numFmtId="0" fontId="18" fillId="0" borderId="16" applyNumberFormat="0" applyFill="0" applyAlignment="0" applyProtection="0"/>
    <xf numFmtId="0" fontId="9" fillId="11" borderId="17" applyNumberFormat="0" applyAlignment="0" applyProtection="0"/>
    <xf numFmtId="0" fontId="1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46">
    <xf numFmtId="0" fontId="0" fillId="0" borderId="0" xfId="0">
      <alignment wrapText="1"/>
    </xf>
    <xf numFmtId="0" fontId="19" fillId="0" borderId="0" xfId="12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3" fillId="0" borderId="0" xfId="2" applyFont="1" applyAlignment="1">
      <alignment horizontal="left" vertical="center"/>
    </xf>
    <xf numFmtId="0" fontId="20" fillId="0" borderId="0" xfId="0" applyFont="1">
      <alignment wrapText="1"/>
    </xf>
    <xf numFmtId="0" fontId="25" fillId="0" borderId="0" xfId="0" applyFont="1" applyAlignment="1">
      <alignment horizontal="left" vertical="center" wrapText="1" readingOrder="1"/>
    </xf>
    <xf numFmtId="0" fontId="27" fillId="0" borderId="0" xfId="0" applyFont="1">
      <alignment wrapText="1"/>
    </xf>
    <xf numFmtId="0" fontId="28" fillId="0" borderId="3" xfId="1" applyFont="1">
      <alignment horizontal="left"/>
    </xf>
    <xf numFmtId="0" fontId="30" fillId="2" borderId="7" xfId="0" applyFont="1" applyFill="1" applyBorder="1">
      <alignment wrapText="1"/>
    </xf>
    <xf numFmtId="3" fontId="30" fillId="2" borderId="7" xfId="0" applyNumberFormat="1" applyFont="1" applyFill="1" applyBorder="1" applyAlignment="1">
      <alignment horizontal="left"/>
    </xf>
    <xf numFmtId="0" fontId="30" fillId="2" borderId="8" xfId="0" applyFont="1" applyFill="1" applyBorder="1">
      <alignment wrapText="1"/>
    </xf>
    <xf numFmtId="9" fontId="30" fillId="2" borderId="8" xfId="0" applyNumberFormat="1" applyFont="1" applyFill="1" applyBorder="1" applyAlignment="1">
      <alignment horizontal="left"/>
    </xf>
    <xf numFmtId="0" fontId="30" fillId="0" borderId="0" xfId="0" applyFont="1">
      <alignment wrapText="1"/>
    </xf>
    <xf numFmtId="0" fontId="30" fillId="0" borderId="0" xfId="0" applyFont="1" applyAlignment="1">
      <alignment horizontal="left"/>
    </xf>
    <xf numFmtId="0" fontId="30" fillId="2" borderId="3" xfId="0" applyFont="1" applyFill="1" applyBorder="1">
      <alignment wrapText="1"/>
    </xf>
    <xf numFmtId="0" fontId="30" fillId="2" borderId="3" xfId="0" applyFont="1" applyFill="1" applyBorder="1" applyAlignment="1">
      <alignment horizontal="left"/>
    </xf>
    <xf numFmtId="0" fontId="31" fillId="2" borderId="7" xfId="0" applyFont="1" applyFill="1" applyBorder="1">
      <alignment wrapText="1"/>
    </xf>
    <xf numFmtId="1" fontId="31" fillId="2" borderId="7" xfId="0" applyNumberFormat="1" applyFont="1" applyFill="1" applyBorder="1">
      <alignment wrapText="1"/>
    </xf>
    <xf numFmtId="1" fontId="20" fillId="0" borderId="9" xfId="0" applyNumberFormat="1" applyFont="1" applyBorder="1" applyAlignment="1">
      <alignment horizontal="left" vertical="center"/>
    </xf>
    <xf numFmtId="1" fontId="20" fillId="3" borderId="9" xfId="0" applyNumberFormat="1" applyFont="1" applyFill="1" applyBorder="1" applyAlignment="1">
      <alignment horizontal="left" vertical="center"/>
    </xf>
    <xf numFmtId="0" fontId="32" fillId="0" borderId="0" xfId="0" applyFont="1">
      <alignment wrapText="1"/>
    </xf>
    <xf numFmtId="0" fontId="31" fillId="0" borderId="0" xfId="0" applyFont="1">
      <alignment wrapText="1"/>
    </xf>
    <xf numFmtId="180" fontId="31" fillId="0" borderId="0" xfId="0" applyNumberFormat="1" applyFont="1">
      <alignment wrapText="1"/>
    </xf>
    <xf numFmtId="3" fontId="31" fillId="0" borderId="0" xfId="0" applyNumberFormat="1" applyFont="1">
      <alignment wrapText="1"/>
    </xf>
    <xf numFmtId="2" fontId="31" fillId="0" borderId="0" xfId="0" applyNumberFormat="1" applyFont="1">
      <alignment wrapText="1"/>
    </xf>
    <xf numFmtId="0" fontId="32" fillId="5" borderId="10" xfId="0" applyFont="1" applyFill="1" applyBorder="1">
      <alignment wrapText="1"/>
    </xf>
    <xf numFmtId="0" fontId="31" fillId="2" borderId="2" xfId="0" applyFont="1" applyFill="1" applyBorder="1">
      <alignment wrapText="1"/>
    </xf>
    <xf numFmtId="2" fontId="31" fillId="2" borderId="2" xfId="0" applyNumberFormat="1" applyFont="1" applyFill="1" applyBorder="1">
      <alignment wrapText="1"/>
    </xf>
    <xf numFmtId="0" fontId="31" fillId="0" borderId="1" xfId="0" applyFont="1" applyBorder="1">
      <alignment wrapText="1"/>
    </xf>
    <xf numFmtId="2" fontId="31" fillId="0" borderId="1" xfId="0" applyNumberFormat="1" applyFont="1" applyBorder="1">
      <alignment wrapText="1"/>
    </xf>
    <xf numFmtId="0" fontId="20" fillId="0" borderId="0" xfId="0" applyFont="1">
      <alignment wrapText="1"/>
    </xf>
    <xf numFmtId="0" fontId="29" fillId="0" borderId="8" xfId="2" applyFont="1" applyBorder="1">
      <alignment horizontal="left"/>
    </xf>
    <xf numFmtId="0" fontId="29" fillId="0" borderId="0" xfId="2" applyFont="1">
      <alignment horizontal="left"/>
    </xf>
    <xf numFmtId="0" fontId="20" fillId="0" borderId="0" xfId="0" applyFont="1" applyAlignment="1">
      <alignment horizontal="right"/>
    </xf>
    <xf numFmtId="0" fontId="20" fillId="0" borderId="11" xfId="0" applyFont="1" applyBorder="1" applyAlignment="1">
      <alignment horizontal="right"/>
    </xf>
    <xf numFmtId="0" fontId="29" fillId="0" borderId="0" xfId="2" applyFont="1" applyAlignment="1">
      <alignment horizontal="left" vertical="top"/>
    </xf>
    <xf numFmtId="0" fontId="32" fillId="5" borderId="12" xfId="0" applyFont="1" applyFill="1" applyBorder="1">
      <alignment wrapText="1"/>
    </xf>
    <xf numFmtId="0" fontId="32" fillId="5" borderId="8" xfId="0" applyFont="1" applyFill="1" applyBorder="1">
      <alignment wrapText="1"/>
    </xf>
    <xf numFmtId="0" fontId="32" fillId="5" borderId="10" xfId="0" applyFont="1" applyFill="1" applyBorder="1">
      <alignment wrapText="1"/>
    </xf>
    <xf numFmtId="180" fontId="31" fillId="2" borderId="1" xfId="0" applyNumberFormat="1" applyFont="1" applyFill="1" applyBorder="1" applyAlignment="1">
      <alignment horizontal="center" wrapText="1"/>
    </xf>
    <xf numFmtId="180" fontId="31" fillId="0" borderId="1" xfId="0" applyNumberFormat="1" applyFont="1" applyBorder="1" applyAlignment="1">
      <alignment horizontal="center" wrapText="1"/>
    </xf>
    <xf numFmtId="180" fontId="31" fillId="2" borderId="2" xfId="0" applyNumberFormat="1" applyFont="1" applyFill="1" applyBorder="1" applyAlignment="1">
      <alignment horizontal="center" wrapText="1"/>
    </xf>
    <xf numFmtId="0" fontId="31" fillId="2" borderId="13" xfId="0" applyFont="1" applyFill="1" applyBorder="1">
      <alignment wrapText="1"/>
    </xf>
    <xf numFmtId="0" fontId="31" fillId="0" borderId="1" xfId="0" applyFont="1" applyBorder="1">
      <alignment wrapText="1"/>
    </xf>
    <xf numFmtId="0" fontId="31" fillId="2" borderId="2" xfId="0" applyFont="1" applyFill="1" applyBorder="1">
      <alignment wrapText="1"/>
    </xf>
  </cellXfs>
  <cellStyles count="47">
    <cellStyle name="20% - 강조색1" xfId="24" builtinId="30" customBuiltin="1"/>
    <cellStyle name="20% - 강조색2" xfId="28" builtinId="34" customBuiltin="1"/>
    <cellStyle name="20% - 강조색3" xfId="32" builtinId="38" customBuiltin="1"/>
    <cellStyle name="20% - 강조색4" xfId="36" builtinId="42" customBuiltin="1"/>
    <cellStyle name="20% - 강조색5" xfId="40" builtinId="46" customBuiltin="1"/>
    <cellStyle name="20% - 강조색6" xfId="44" builtinId="50" customBuiltin="1"/>
    <cellStyle name="40% - 강조색1" xfId="25" builtinId="31" customBuiltin="1"/>
    <cellStyle name="40% - 강조색2" xfId="29" builtinId="35" customBuiltin="1"/>
    <cellStyle name="40% - 강조색3" xfId="33" builtinId="39" customBuiltin="1"/>
    <cellStyle name="40% - 강조색4" xfId="37" builtinId="43" customBuiltin="1"/>
    <cellStyle name="40% - 강조색5" xfId="41" builtinId="47" customBuiltin="1"/>
    <cellStyle name="40% - 강조색6" xfId="45" builtinId="51" customBuiltin="1"/>
    <cellStyle name="60% - 강조색1" xfId="26" builtinId="32" customBuiltin="1"/>
    <cellStyle name="60% - 강조색2" xfId="30" builtinId="36" customBuiltin="1"/>
    <cellStyle name="60% - 강조색3" xfId="34" builtinId="40" customBuiltin="1"/>
    <cellStyle name="60% - 강조색4" xfId="38" builtinId="44" customBuiltin="1"/>
    <cellStyle name="60% - 강조색5" xfId="42" builtinId="48" customBuiltin="1"/>
    <cellStyle name="60% - 강조색6" xfId="46" builtinId="52" customBuiltin="1"/>
    <cellStyle name="강조색1" xfId="23" builtinId="29" customBuiltin="1"/>
    <cellStyle name="강조색2" xfId="27" builtinId="33" customBuiltin="1"/>
    <cellStyle name="강조색3" xfId="31" builtinId="37" customBuiltin="1"/>
    <cellStyle name="강조색4" xfId="35" builtinId="41" customBuiltin="1"/>
    <cellStyle name="강조색5" xfId="39" builtinId="45" customBuiltin="1"/>
    <cellStyle name="강조색6" xfId="43" builtinId="49" customBuiltin="1"/>
    <cellStyle name="경고문" xfId="22" builtinId="11" customBuiltin="1"/>
    <cellStyle name="계산" xfId="19" builtinId="22" customBuiltin="1"/>
    <cellStyle name="나쁨" xfId="15" builtinId="27" customBuiltin="1"/>
    <cellStyle name="메모" xfId="9" builtinId="10" customBuiltin="1"/>
    <cellStyle name="백분율" xfId="7" builtinId="5" customBuiltin="1"/>
    <cellStyle name="보통" xfId="16" builtinId="28" customBuiltin="1"/>
    <cellStyle name="설명 텍스트" xfId="10" builtinId="53" customBuiltin="1"/>
    <cellStyle name="셀 확인" xfId="21" builtinId="23" customBuiltin="1"/>
    <cellStyle name="쉼표" xfId="3" builtinId="3" customBuiltin="1"/>
    <cellStyle name="쉼표 [0]" xfId="4" builtinId="6" customBuiltin="1"/>
    <cellStyle name="연결된 셀" xfId="20" builtinId="24" customBuiltin="1"/>
    <cellStyle name="요약" xfId="11" builtinId="25" customBuiltin="1"/>
    <cellStyle name="입력" xfId="17" builtinId="20" customBuiltin="1"/>
    <cellStyle name="제목" xfId="13" builtinId="15" customBuiltin="1"/>
    <cellStyle name="제목 1" xfId="1" builtinId="16" customBuiltin="1"/>
    <cellStyle name="제목 2" xfId="2" builtinId="17" customBuiltin="1"/>
    <cellStyle name="제목 3" xfId="8" builtinId="18" customBuiltin="1"/>
    <cellStyle name="제목 4" xfId="12" builtinId="19" customBuiltin="1"/>
    <cellStyle name="좋음" xfId="14" builtinId="26" customBuiltin="1"/>
    <cellStyle name="출력" xfId="18" builtinId="21" customBuiltin="1"/>
    <cellStyle name="통화" xfId="5" builtinId="4" customBuiltin="1"/>
    <cellStyle name="통화 [0]" xfId="6" builtinId="7" customBuiltin="1"/>
    <cellStyle name="표준" xfId="0" builtinId="0" customBuiltin="1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ill>
        <patternFill>
          <bgColor theme="4" tint="0.79998168889431442"/>
        </patternFill>
      </fill>
    </dxf>
    <dxf>
      <fill>
        <patternFill>
          <bgColor theme="4" tint="-0.499984740745262"/>
        </patternFill>
      </fill>
      <border diagonalUp="0" diagonalDown="0">
        <left/>
        <right/>
        <top style="thin">
          <color theme="4" tint="0.59996337778862885"/>
        </top>
        <bottom style="thin">
          <color theme="4" tint="0.59996337778862885"/>
        </bottom>
        <vertical/>
        <horizontal/>
      </border>
    </dxf>
    <dxf>
      <border diagonalUp="0" diagonalDown="0">
        <left/>
        <right/>
        <top style="thin">
          <color theme="4" tint="0.59996337778862885"/>
        </top>
        <bottom style="thin">
          <color theme="4" tint="0.59996337778862885"/>
        </bottom>
        <vertical/>
        <horizontal style="thin">
          <color theme="4" tint="0.59996337778862885"/>
        </horizontal>
      </border>
    </dxf>
  </dxfs>
  <tableStyles count="1" defaultTableStyle="TableStyleMedium2" defaultPivotStyle="PivotStyleLight16">
    <tableStyle name="표 스타일 1" pivot="0" count="3" xr9:uid="{B1EA4458-59DF-4C5F-B91A-97F3AB6B79BC}">
      <tableStyleElement type="wholeTable" dxfId="51"/>
      <tableStyleElement type="headerRow" dxfId="50"/>
      <tableStyleElement type="secondRowStripe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등급" displayName="등급" ref="B14:X19" headerRowDxfId="48" dataDxfId="47" totalsRowDxfId="46">
  <autoFilter ref="B14:X19" xr:uid="{40E23578-EFEC-4473-9D85-CB83FC5D19AE}"/>
  <tableColumns count="23">
    <tableColumn id="1" xr3:uid="{00000000-0010-0000-0000-000001000000}" name="학생 이름" totalsRowLabel="요약" dataDxfId="45" totalsRowDxfId="44"/>
    <tableColumn id="2" xr3:uid="{00000000-0010-0000-0000-000002000000}" name="학생 ID" dataDxfId="43" totalsRowDxfId="42"/>
    <tableColumn id="3" xr3:uid="{00000000-0010-0000-0000-000003000000}" name="평균" dataDxfId="41" totalsRowDxfId="40">
      <calculatedColumnFormula>IFERROR(IF(COUNT(등급[[#This Row],[열 6]:[열 22]])=0,"",SUM(등급[[#This Row],[열 6]:[열 22]])/TotalPoints),"")</calculatedColumnFormula>
    </tableColumn>
    <tableColumn id="23" xr3:uid="{00000000-0010-0000-0000-000017000000}" name="점수" dataDxfId="39" totalsRowDxfId="38">
      <calculatedColumnFormula>IF(COUNT(등급[[#This Row],[열 6]:[열 22]])=0,"",SUM(등급[[#This Row],[열 6]:[열 22]]))</calculatedColumnFormula>
    </tableColumn>
    <tableColumn id="4" xr3:uid="{00000000-0010-0000-0000-000004000000}" name="Ltr 성적" dataDxfId="37" totalsRowDxfId="36">
      <calculatedColumnFormula>IFERROR(IF(등급[[#This Row],[평균]]&lt;&gt;"",HLOOKUP(등급[[#This Row],[평균]]*TotalPoints,GradeTable,3),""),0)</calculatedColumnFormula>
    </tableColumn>
    <tableColumn id="5" xr3:uid="{00000000-0010-0000-0000-000005000000}" name="GPA" dataDxfId="35" totalsRowDxfId="34">
      <calculatedColumnFormula>IFERROR(IF(등급[[#This Row],[평균]]&lt;&gt;"",HLOOKUP(등급[[#This Row],[평균]]*TotalPoints,GradeTable,4),""),0)</calculatedColumnFormula>
    </tableColumn>
    <tableColumn id="6" xr3:uid="{00000000-0010-0000-0000-000006000000}" name="열 6" dataDxfId="33" totalsRowDxfId="32"/>
    <tableColumn id="7" xr3:uid="{00000000-0010-0000-0000-000007000000}" name="열 7" dataDxfId="31" totalsRowDxfId="30"/>
    <tableColumn id="8" xr3:uid="{00000000-0010-0000-0000-000008000000}" name="열 8" dataDxfId="29" totalsRowDxfId="28"/>
    <tableColumn id="9" xr3:uid="{00000000-0010-0000-0000-000009000000}" name="열 9" dataDxfId="27" totalsRowDxfId="26"/>
    <tableColumn id="10" xr3:uid="{00000000-0010-0000-0000-00000A000000}" name="열 10" dataDxfId="25" totalsRowDxfId="24"/>
    <tableColumn id="11" xr3:uid="{00000000-0010-0000-0000-00000B000000}" name="열 11" dataDxfId="23" totalsRowDxfId="22"/>
    <tableColumn id="12" xr3:uid="{00000000-0010-0000-0000-00000C000000}" name="열 12" dataDxfId="21" totalsRowDxfId="20"/>
    <tableColumn id="13" xr3:uid="{00000000-0010-0000-0000-00000D000000}" name="열 13" dataDxfId="19" totalsRowDxfId="18"/>
    <tableColumn id="14" xr3:uid="{00000000-0010-0000-0000-00000E000000}" name="열 14" dataDxfId="17" totalsRowDxfId="16"/>
    <tableColumn id="15" xr3:uid="{00000000-0010-0000-0000-00000F000000}" name="열 15" dataDxfId="15" totalsRowDxfId="14"/>
    <tableColumn id="16" xr3:uid="{00000000-0010-0000-0000-000010000000}" name="열 16" dataDxfId="13" totalsRowDxfId="12"/>
    <tableColumn id="17" xr3:uid="{00000000-0010-0000-0000-000011000000}" name="열 17" dataDxfId="11" totalsRowDxfId="10"/>
    <tableColumn id="18" xr3:uid="{00000000-0010-0000-0000-000012000000}" name="열 18" dataDxfId="9" totalsRowDxfId="8"/>
    <tableColumn id="19" xr3:uid="{00000000-0010-0000-0000-000013000000}" name="열 19" dataDxfId="7" totalsRowDxfId="6"/>
    <tableColumn id="20" xr3:uid="{00000000-0010-0000-0000-000014000000}" name="열 20" dataDxfId="5" totalsRowDxfId="4"/>
    <tableColumn id="21" xr3:uid="{00000000-0010-0000-0000-000015000000}" name="열 21" dataDxfId="3" totalsRowDxfId="2"/>
    <tableColumn id="22" xr3:uid="{00000000-0010-0000-0000-000016000000}" name="열 22" dataDxfId="1" totalsRowDxfId="0"/>
  </tableColumns>
  <tableStyleInfo name="표 스타일 1" showFirstColumn="0" showLastColumn="0" showRowStripes="1" showColumnStripes="0"/>
  <extLst>
    <ext xmlns:x14="http://schemas.microsoft.com/office/spreadsheetml/2009/9/main" uri="{504A1905-F514-4f6f-8877-14C23A59335A}">
      <x14:table altTextSummary="학생 이름, 학생 ID, 점수 및 과제 이름을 이 표에 입력합니다. 점수, 백분율, 문자 등급, 등급 점수 평균은 자동으로 계산됩니다."/>
    </ext>
  </extLst>
</table>
</file>

<file path=xl/theme/theme1.xml><?xml version="1.0" encoding="utf-8"?>
<a:theme xmlns:a="http://schemas.openxmlformats.org/drawingml/2006/main" name="SchoolAthleticBudget">
  <a:themeElements>
    <a:clrScheme name="Custom 1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CBEC3"/>
      </a:accent1>
      <a:accent2>
        <a:srgbClr val="FFC70A"/>
      </a:accent2>
      <a:accent3>
        <a:srgbClr val="7BCD42"/>
      </a:accent3>
      <a:accent4>
        <a:srgbClr val="ED8E3A"/>
      </a:accent4>
      <a:accent5>
        <a:srgbClr val="A3589E"/>
      </a:accent5>
      <a:accent6>
        <a:srgbClr val="E35886"/>
      </a:accent6>
      <a:hlink>
        <a:srgbClr val="1CBEC3"/>
      </a:hlink>
      <a:folHlink>
        <a:srgbClr val="A3589E"/>
      </a:folHlink>
    </a:clrScheme>
    <a:fontScheme name="Gradebook">
      <a:majorFont>
        <a:latin typeface="Corbel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F4F2A-C907-4127-A6B7-AE5FC7E6FCB8}">
  <dimension ref="B1:D12"/>
  <sheetViews>
    <sheetView showGridLines="0" tabSelected="1" workbookViewId="0"/>
  </sheetViews>
  <sheetFormatPr defaultColWidth="9" defaultRowHeight="16.5"/>
  <cols>
    <col min="1" max="1" width="2.625" style="2" customWidth="1"/>
    <col min="2" max="2" width="81.5" style="2" customWidth="1"/>
    <col min="3" max="3" width="2.625" style="2" customWidth="1"/>
    <col min="4" max="4" width="14.625" style="2" customWidth="1"/>
    <col min="5" max="16384" width="9" style="2"/>
  </cols>
  <sheetData>
    <row r="1" spans="2:4" ht="39.950000000000003" customHeight="1">
      <c r="B1" s="1" t="s">
        <v>0</v>
      </c>
    </row>
    <row r="2" spans="2:4" ht="30" customHeight="1">
      <c r="B2" s="3" t="s">
        <v>62</v>
      </c>
      <c r="C2" s="4"/>
      <c r="D2" s="4"/>
    </row>
    <row r="3" spans="2:4" ht="30" customHeight="1">
      <c r="B3" s="5" t="s">
        <v>63</v>
      </c>
      <c r="C3" s="4"/>
      <c r="D3" s="4"/>
    </row>
    <row r="4" spans="2:4" ht="19.5" customHeight="1">
      <c r="B4" s="5" t="s">
        <v>1</v>
      </c>
      <c r="C4" s="4"/>
      <c r="D4" s="4"/>
    </row>
    <row r="5" spans="2:4" ht="18.75" customHeight="1">
      <c r="B5" s="5" t="s">
        <v>2</v>
      </c>
      <c r="C5" s="4"/>
      <c r="D5" s="4"/>
    </row>
    <row r="6" spans="2:4" ht="18" customHeight="1">
      <c r="B6" s="5" t="s">
        <v>3</v>
      </c>
      <c r="C6" s="4"/>
      <c r="D6" s="4"/>
    </row>
    <row r="7" spans="2:4" ht="51.75" customHeight="1">
      <c r="B7" s="5" t="s">
        <v>4</v>
      </c>
      <c r="C7" s="4"/>
      <c r="D7" s="4"/>
    </row>
    <row r="8" spans="2:4" ht="19.5" customHeight="1">
      <c r="B8" s="5" t="s">
        <v>5</v>
      </c>
    </row>
    <row r="9" spans="2:4" ht="54" customHeight="1">
      <c r="B9" s="5" t="s">
        <v>6</v>
      </c>
    </row>
    <row r="10" spans="2:4" ht="18.75" customHeight="1">
      <c r="B10" s="5" t="s">
        <v>7</v>
      </c>
    </row>
    <row r="12" spans="2:4">
      <c r="B12" s="6"/>
    </row>
  </sheetData>
  <phoneticPr fontId="26" type="noConversion"/>
  <dataValidations count="2">
    <dataValidation allowBlank="1" showInputMessage="1" showErrorMessage="1" prompt="아래 B2~B10 셀에는 지침이 표시됩니다." sqref="B1" xr:uid="{D0030E18-56BC-4146-8D5A-D74C7FF33506}"/>
    <dataValidation allowBlank="1" showInputMessage="1" showErrorMessage="1" prompt="이 통합 문서를 사용하는 방법에 대한 지침은 이 워크시트 B2~B10 셀에 있습니다." sqref="A1" xr:uid="{E62CC386-CB29-4F42-866C-87CE349DF50B}"/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X24"/>
  <sheetViews>
    <sheetView showGridLines="0" zoomScaleNormal="100" workbookViewId="0"/>
  </sheetViews>
  <sheetFormatPr defaultRowHeight="16.5" customHeight="1"/>
  <cols>
    <col min="1" max="1" width="1.5" style="5" customWidth="1"/>
    <col min="2" max="2" width="25.125" style="5" customWidth="1"/>
    <col min="3" max="4" width="14.625" style="5" customWidth="1"/>
    <col min="5" max="7" width="13.25" style="5" customWidth="1"/>
    <col min="8" max="11" width="11.25" style="5" customWidth="1"/>
    <col min="12" max="24" width="12.25" style="5" customWidth="1"/>
    <col min="25" max="16384" width="9" style="5"/>
  </cols>
  <sheetData>
    <row r="1" spans="1:24" ht="39.950000000000003" customHeight="1">
      <c r="A1" s="7"/>
      <c r="B1" s="8" t="s">
        <v>64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4" ht="16.5" customHeight="1">
      <c r="B2" s="32" t="s">
        <v>8</v>
      </c>
      <c r="C2" s="32"/>
      <c r="D2" s="32"/>
      <c r="E2" s="32"/>
      <c r="F2" s="32"/>
      <c r="G2" s="32"/>
    </row>
    <row r="3" spans="1:24" ht="16.5" customHeight="1">
      <c r="A3" s="7"/>
      <c r="B3" s="33"/>
      <c r="C3" s="33"/>
      <c r="D3" s="33"/>
      <c r="E3" s="33"/>
      <c r="F3" s="33"/>
      <c r="G3" s="33"/>
      <c r="H3" s="9" t="s">
        <v>24</v>
      </c>
      <c r="I3" s="10">
        <f t="shared" ref="I3:U3" si="0">I4*TotalPoints</f>
        <v>118</v>
      </c>
      <c r="J3" s="10">
        <f t="shared" si="0"/>
        <v>120</v>
      </c>
      <c r="K3" s="10">
        <f t="shared" si="0"/>
        <v>126</v>
      </c>
      <c r="L3" s="10">
        <f t="shared" si="0"/>
        <v>134</v>
      </c>
      <c r="M3" s="10">
        <f t="shared" si="0"/>
        <v>140</v>
      </c>
      <c r="N3" s="10">
        <f t="shared" si="0"/>
        <v>145.6666666666666</v>
      </c>
      <c r="O3" s="10">
        <f t="shared" si="0"/>
        <v>154</v>
      </c>
      <c r="P3" s="10">
        <f t="shared" si="0"/>
        <v>160</v>
      </c>
      <c r="Q3" s="10">
        <f t="shared" si="0"/>
        <v>166</v>
      </c>
      <c r="R3" s="10">
        <f t="shared" si="0"/>
        <v>174</v>
      </c>
      <c r="S3" s="10">
        <f t="shared" si="0"/>
        <v>180</v>
      </c>
      <c r="T3" s="10">
        <f t="shared" si="0"/>
        <v>186</v>
      </c>
      <c r="U3" s="10">
        <f t="shared" si="0"/>
        <v>194</v>
      </c>
    </row>
    <row r="4" spans="1:24" ht="16.5" customHeight="1">
      <c r="A4" s="7"/>
      <c r="B4" s="33" t="s">
        <v>9</v>
      </c>
      <c r="C4" s="33"/>
      <c r="D4" s="33"/>
      <c r="E4" s="33"/>
      <c r="F4" s="33"/>
      <c r="G4" s="33"/>
      <c r="H4" s="11" t="s">
        <v>27</v>
      </c>
      <c r="I4" s="12">
        <v>0.59</v>
      </c>
      <c r="J4" s="12">
        <v>0.6</v>
      </c>
      <c r="K4" s="12">
        <v>0.63</v>
      </c>
      <c r="L4" s="12">
        <v>0.67</v>
      </c>
      <c r="M4" s="12">
        <v>0.7</v>
      </c>
      <c r="N4" s="12">
        <v>0.72833333333333306</v>
      </c>
      <c r="O4" s="12">
        <v>0.77</v>
      </c>
      <c r="P4" s="12">
        <v>0.8</v>
      </c>
      <c r="Q4" s="12">
        <v>0.83</v>
      </c>
      <c r="R4" s="12">
        <v>0.87</v>
      </c>
      <c r="S4" s="12">
        <v>0.9</v>
      </c>
      <c r="T4" s="12">
        <v>0.93</v>
      </c>
      <c r="U4" s="12">
        <v>0.97</v>
      </c>
    </row>
    <row r="5" spans="1:24" ht="16.5" customHeight="1">
      <c r="A5" s="7"/>
      <c r="B5" s="36" t="s">
        <v>10</v>
      </c>
      <c r="C5" s="36"/>
      <c r="D5" s="36"/>
      <c r="E5" s="36"/>
      <c r="F5" s="36"/>
      <c r="G5" s="36"/>
      <c r="H5" s="13" t="s">
        <v>25</v>
      </c>
      <c r="I5" s="14" t="s">
        <v>31</v>
      </c>
      <c r="J5" s="14" t="s">
        <v>34</v>
      </c>
      <c r="K5" s="14" t="s">
        <v>37</v>
      </c>
      <c r="L5" s="14" t="s">
        <v>39</v>
      </c>
      <c r="M5" s="14" t="s">
        <v>41</v>
      </c>
      <c r="N5" s="14" t="s">
        <v>43</v>
      </c>
      <c r="O5" s="14" t="s">
        <v>45</v>
      </c>
      <c r="P5" s="14" t="s">
        <v>47</v>
      </c>
      <c r="Q5" s="14" t="s">
        <v>49</v>
      </c>
      <c r="R5" s="14" t="s">
        <v>51</v>
      </c>
      <c r="S5" s="14" t="s">
        <v>53</v>
      </c>
      <c r="T5" s="14" t="s">
        <v>55</v>
      </c>
      <c r="U5" s="14" t="s">
        <v>57</v>
      </c>
    </row>
    <row r="6" spans="1:24" ht="16.5" customHeight="1">
      <c r="A6" s="7"/>
      <c r="B6" s="36"/>
      <c r="C6" s="36"/>
      <c r="D6" s="36"/>
      <c r="E6" s="36"/>
      <c r="F6" s="36"/>
      <c r="G6" s="36"/>
      <c r="H6" s="15" t="s">
        <v>26</v>
      </c>
      <c r="I6" s="16">
        <v>0</v>
      </c>
      <c r="J6" s="16">
        <v>0.67</v>
      </c>
      <c r="K6" s="16">
        <v>1</v>
      </c>
      <c r="L6" s="16">
        <v>1.33</v>
      </c>
      <c r="M6" s="16">
        <v>1.67</v>
      </c>
      <c r="N6" s="16">
        <v>2</v>
      </c>
      <c r="O6" s="16">
        <v>2.33</v>
      </c>
      <c r="P6" s="16">
        <v>2.67</v>
      </c>
      <c r="Q6" s="16">
        <v>3</v>
      </c>
      <c r="R6" s="16">
        <v>3.33</v>
      </c>
      <c r="S6" s="16">
        <v>3.67</v>
      </c>
      <c r="T6" s="16">
        <v>4</v>
      </c>
      <c r="U6" s="16">
        <v>4</v>
      </c>
    </row>
    <row r="7" spans="1:24" ht="16.5" customHeight="1">
      <c r="B7" s="36"/>
      <c r="C7" s="36"/>
      <c r="D7" s="36"/>
      <c r="E7" s="36"/>
      <c r="F7" s="36"/>
      <c r="G7" s="36"/>
    </row>
    <row r="8" spans="1:24" ht="16.5" customHeight="1">
      <c r="A8" s="7"/>
      <c r="B8" s="4"/>
      <c r="C8" s="4"/>
      <c r="D8" s="4"/>
      <c r="E8" s="34" t="s">
        <v>20</v>
      </c>
      <c r="F8" s="34"/>
      <c r="G8" s="34"/>
      <c r="H8" s="17" t="s">
        <v>28</v>
      </c>
      <c r="I8" s="17" t="s">
        <v>32</v>
      </c>
      <c r="J8" s="17" t="s">
        <v>35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16.5" customHeight="1">
      <c r="A9" s="7"/>
      <c r="B9" s="4"/>
      <c r="C9" s="4"/>
      <c r="D9" s="4"/>
      <c r="E9" s="34" t="s">
        <v>21</v>
      </c>
      <c r="F9" s="34"/>
      <c r="G9" s="34"/>
      <c r="H9" s="18">
        <v>50</v>
      </c>
      <c r="I9" s="18">
        <v>50</v>
      </c>
      <c r="J9" s="18">
        <v>100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16.5" customHeight="1">
      <c r="B10" s="4"/>
      <c r="C10" s="4"/>
      <c r="D10" s="4"/>
    </row>
    <row r="11" spans="1:24" ht="16.5" customHeight="1">
      <c r="A11" s="7"/>
      <c r="B11" s="4"/>
      <c r="C11" s="4"/>
      <c r="D11" s="4"/>
      <c r="E11" s="34" t="s">
        <v>22</v>
      </c>
      <c r="F11" s="34"/>
      <c r="G11" s="35"/>
      <c r="H11" s="19">
        <f>COUNTA(H8:X8)</f>
        <v>3</v>
      </c>
    </row>
    <row r="12" spans="1:24" ht="16.5" customHeight="1">
      <c r="A12" s="7"/>
      <c r="B12" s="4"/>
      <c r="C12" s="4"/>
      <c r="D12" s="4"/>
      <c r="E12" s="34" t="s">
        <v>23</v>
      </c>
      <c r="F12" s="34"/>
      <c r="G12" s="35"/>
      <c r="H12" s="20">
        <f>SUM(H9:X9)</f>
        <v>200</v>
      </c>
    </row>
    <row r="14" spans="1:24" ht="16.5" customHeight="1">
      <c r="B14" s="21" t="s">
        <v>11</v>
      </c>
      <c r="C14" s="21" t="s">
        <v>18</v>
      </c>
      <c r="D14" s="21" t="s">
        <v>19</v>
      </c>
      <c r="E14" s="21" t="s">
        <v>24</v>
      </c>
      <c r="F14" s="21" t="s">
        <v>25</v>
      </c>
      <c r="G14" s="21" t="s">
        <v>26</v>
      </c>
      <c r="H14" s="21" t="s">
        <v>29</v>
      </c>
      <c r="I14" s="21" t="s">
        <v>33</v>
      </c>
      <c r="J14" s="21" t="s">
        <v>36</v>
      </c>
      <c r="K14" s="21" t="s">
        <v>38</v>
      </c>
      <c r="L14" s="21" t="s">
        <v>40</v>
      </c>
      <c r="M14" s="21" t="s">
        <v>42</v>
      </c>
      <c r="N14" s="21" t="s">
        <v>44</v>
      </c>
      <c r="O14" s="21" t="s">
        <v>46</v>
      </c>
      <c r="P14" s="21" t="s">
        <v>48</v>
      </c>
      <c r="Q14" s="21" t="s">
        <v>50</v>
      </c>
      <c r="R14" s="21" t="s">
        <v>52</v>
      </c>
      <c r="S14" s="21" t="s">
        <v>54</v>
      </c>
      <c r="T14" s="21" t="s">
        <v>56</v>
      </c>
      <c r="U14" s="21" t="s">
        <v>58</v>
      </c>
      <c r="V14" s="21" t="s">
        <v>59</v>
      </c>
      <c r="W14" s="21" t="s">
        <v>60</v>
      </c>
      <c r="X14" s="21" t="s">
        <v>61</v>
      </c>
    </row>
    <row r="15" spans="1:24" ht="16.5" customHeight="1">
      <c r="B15" s="22" t="s">
        <v>12</v>
      </c>
      <c r="C15" s="22"/>
      <c r="D15" s="23">
        <f>IFERROR(IF(COUNT(등급[[#This Row],[열 6]:[열 22]])=0,"",SUM(등급[[#This Row],[열 6]:[열 22]])/TotalPoints),"")</f>
        <v>0.91</v>
      </c>
      <c r="E15" s="24">
        <f>IF(COUNT(등급[[#This Row],[열 6]:[열 22]])=0,"",SUM(등급[[#This Row],[열 6]:[열 22]]))</f>
        <v>182</v>
      </c>
      <c r="F15" s="22" t="str">
        <f>IFERROR(IF(등급[[#This Row],[평균]]&lt;&gt;"",HLOOKUP(등급[[#This Row],[평균]]*TotalPoints,GradeTable,3),""),0)</f>
        <v>A-</v>
      </c>
      <c r="G15" s="25">
        <f>IFERROR(IF(등급[[#This Row],[평균]]&lt;&gt;"",HLOOKUP(등급[[#This Row],[평균]]*TotalPoints,GradeTable,4),""),0)</f>
        <v>3.67</v>
      </c>
      <c r="H15" s="22">
        <v>45</v>
      </c>
      <c r="I15" s="22">
        <v>45</v>
      </c>
      <c r="J15" s="22">
        <v>92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16.5" customHeight="1">
      <c r="B16" s="22" t="s">
        <v>13</v>
      </c>
      <c r="C16" s="22"/>
      <c r="D16" s="23">
        <f>IFERROR(IF(COUNT(등급[[#This Row],[열 6]:[열 22]])=0,"",SUM(등급[[#This Row],[열 6]:[열 22]])/TotalPoints),"")</f>
        <v>1</v>
      </c>
      <c r="E16" s="24">
        <f>IF(COUNT(등급[[#This Row],[열 6]:[열 22]])=0,"",SUM(등급[[#This Row],[열 6]:[열 22]]))</f>
        <v>200</v>
      </c>
      <c r="F16" s="22" t="str">
        <f>IFERROR(IF(등급[[#This Row],[평균]]&lt;&gt;"",HLOOKUP(등급[[#This Row],[평균]]*TotalPoints,GradeTable,3),""),0)</f>
        <v>A+</v>
      </c>
      <c r="G16" s="25">
        <f>IFERROR(IF(등급[[#This Row],[평균]]&lt;&gt;"",HLOOKUP(등급[[#This Row],[평균]]*TotalPoints,GradeTable,4),""),0)</f>
        <v>4</v>
      </c>
      <c r="H16" s="22">
        <v>50</v>
      </c>
      <c r="I16" s="22">
        <v>50</v>
      </c>
      <c r="J16" s="22">
        <v>100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2:24" ht="16.5" customHeight="1">
      <c r="B17" s="22"/>
      <c r="C17" s="22"/>
      <c r="D17" s="23" t="str">
        <f>IFERROR(IF(COUNT(등급[[#This Row],[열 6]:[열 22]])=0,"",SUM(등급[[#This Row],[열 6]:[열 22]])/TotalPoints),"")</f>
        <v/>
      </c>
      <c r="E17" s="24" t="str">
        <f>IF(COUNT(등급[[#This Row],[열 6]:[열 22]])=0,"",SUM(등급[[#This Row],[열 6]:[열 22]]))</f>
        <v/>
      </c>
      <c r="F17" s="22" t="str">
        <f>IFERROR(IF(등급[[#This Row],[평균]]&lt;&gt;"",HLOOKUP(등급[[#This Row],[평균]]*TotalPoints,GradeTable,3),""),0)</f>
        <v/>
      </c>
      <c r="G17" s="25" t="str">
        <f>IFERROR(IF(등급[[#This Row],[평균]]&lt;&gt;"",HLOOKUP(등급[[#This Row],[평균]]*TotalPoints,GradeTable,4),""),0)</f>
        <v/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2:24" ht="16.5" customHeight="1">
      <c r="B18" s="22"/>
      <c r="C18" s="22"/>
      <c r="D18" s="23" t="str">
        <f>IFERROR(IF(COUNT(등급[[#This Row],[열 6]:[열 22]])=0,"",SUM(등급[[#This Row],[열 6]:[열 22]])/TotalPoints),"")</f>
        <v/>
      </c>
      <c r="E18" s="24" t="str">
        <f>IF(COUNT(등급[[#This Row],[열 6]:[열 22]])=0,"",SUM(등급[[#This Row],[열 6]:[열 22]]))</f>
        <v/>
      </c>
      <c r="F18" s="22" t="str">
        <f>IFERROR(IF(등급[[#This Row],[평균]]&lt;&gt;"",HLOOKUP(등급[[#This Row],[평균]]*TotalPoints,GradeTable,3),""),0)</f>
        <v/>
      </c>
      <c r="G18" s="25" t="str">
        <f>IFERROR(IF(등급[[#This Row],[평균]]&lt;&gt;"",HLOOKUP(등급[[#This Row],[평균]]*TotalPoints,GradeTable,4),""),0)</f>
        <v/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2:24" ht="16.5" customHeight="1">
      <c r="B19" s="22"/>
      <c r="C19" s="22"/>
      <c r="D19" s="23" t="str">
        <f>IFERROR(IF(COUNT(등급[[#This Row],[열 6]:[열 22]])=0,"",SUM(등급[[#This Row],[열 6]:[열 22]])/TotalPoints),"")</f>
        <v/>
      </c>
      <c r="E19" s="24" t="str">
        <f>IF(COUNT(등급[[#This Row],[열 6]:[열 22]])=0,"",SUM(등급[[#This Row],[열 6]:[열 22]]))</f>
        <v/>
      </c>
      <c r="F19" s="22" t="str">
        <f>IFERROR(IF(등급[[#This Row],[평균]]&lt;&gt;"",HLOOKUP(등급[[#This Row],[평균]]*TotalPoints,GradeTable,3),""),0)</f>
        <v/>
      </c>
      <c r="G19" s="25" t="str">
        <f>IFERROR(IF(등급[[#This Row],[평균]]&lt;&gt;"",HLOOKUP(등급[[#This Row],[평균]]*TotalPoints,GradeTable,4),""),0)</f>
        <v/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2:24" ht="16.5" customHeight="1">
      <c r="B20" s="31"/>
      <c r="C20" s="31"/>
      <c r="D20" s="31"/>
      <c r="E20" s="31"/>
      <c r="F20" s="31"/>
      <c r="G20" s="31"/>
    </row>
    <row r="21" spans="2:24" ht="16.5" customHeight="1">
      <c r="B21" s="37" t="s">
        <v>14</v>
      </c>
      <c r="C21" s="38"/>
      <c r="D21" s="39" t="s">
        <v>19</v>
      </c>
      <c r="E21" s="39"/>
      <c r="F21" s="26" t="s">
        <v>25</v>
      </c>
      <c r="G21" s="26" t="s">
        <v>26</v>
      </c>
      <c r="H21" s="5" t="s">
        <v>30</v>
      </c>
      <c r="I21" s="5" t="s">
        <v>30</v>
      </c>
      <c r="J21" s="5" t="s">
        <v>30</v>
      </c>
      <c r="K21" s="5" t="s">
        <v>30</v>
      </c>
      <c r="L21" s="5" t="s">
        <v>30</v>
      </c>
      <c r="M21" s="5" t="s">
        <v>30</v>
      </c>
      <c r="N21" s="5" t="s">
        <v>30</v>
      </c>
      <c r="O21" s="5" t="s">
        <v>30</v>
      </c>
      <c r="P21" s="5" t="s">
        <v>30</v>
      </c>
      <c r="Q21" s="5" t="s">
        <v>30</v>
      </c>
      <c r="R21" s="5" t="s">
        <v>30</v>
      </c>
    </row>
    <row r="22" spans="2:24" ht="16.5" customHeight="1">
      <c r="B22" s="43" t="s">
        <v>15</v>
      </c>
      <c r="C22" s="43"/>
      <c r="D22" s="40">
        <f>IFERROR(AVERAGE(등급[[#All],[평균]]),0)</f>
        <v>0.95500000000000007</v>
      </c>
      <c r="E22" s="40"/>
      <c r="F22" s="27" t="str">
        <f>IFERROR(HLOOKUP(D22*TotalPoints,GradeTable,3),"")</f>
        <v>A</v>
      </c>
      <c r="G22" s="28">
        <f>IFERROR(AVERAGE(등급[[#All],[GPA]]),0)</f>
        <v>3.835</v>
      </c>
      <c r="H22" s="5" t="s">
        <v>30</v>
      </c>
      <c r="I22" s="5" t="s">
        <v>30</v>
      </c>
      <c r="J22" s="5" t="s">
        <v>30</v>
      </c>
      <c r="K22" s="5" t="s">
        <v>30</v>
      </c>
      <c r="L22" s="5" t="s">
        <v>30</v>
      </c>
      <c r="M22" s="5" t="s">
        <v>30</v>
      </c>
      <c r="N22" s="5" t="s">
        <v>30</v>
      </c>
      <c r="O22" s="5" t="s">
        <v>30</v>
      </c>
      <c r="P22" s="5" t="s">
        <v>30</v>
      </c>
      <c r="Q22" s="5" t="s">
        <v>30</v>
      </c>
      <c r="R22" s="5" t="s">
        <v>30</v>
      </c>
      <c r="S22" s="5" t="s">
        <v>30</v>
      </c>
      <c r="T22" s="5" t="s">
        <v>30</v>
      </c>
      <c r="U22" s="5" t="s">
        <v>30</v>
      </c>
      <c r="V22" s="5" t="s">
        <v>30</v>
      </c>
      <c r="W22" s="5" t="s">
        <v>30</v>
      </c>
      <c r="X22" s="5" t="s">
        <v>30</v>
      </c>
    </row>
    <row r="23" spans="2:24" ht="16.5" customHeight="1">
      <c r="B23" s="44" t="s">
        <v>16</v>
      </c>
      <c r="C23" s="44"/>
      <c r="D23" s="41">
        <f>IFERROR(MAX(등급[[#All],[평균]]),0)</f>
        <v>1</v>
      </c>
      <c r="E23" s="41"/>
      <c r="F23" s="29" t="str">
        <f>IFERROR(HLOOKUP(D23*TotalPoints,GradeTable,3),"")</f>
        <v>A+</v>
      </c>
      <c r="G23" s="30">
        <f>IFERROR(MAX(등급[[#All],[GPA]]),0)</f>
        <v>4</v>
      </c>
      <c r="H23" s="5" t="s">
        <v>30</v>
      </c>
      <c r="I23" s="5" t="s">
        <v>30</v>
      </c>
      <c r="J23" s="5" t="s">
        <v>30</v>
      </c>
      <c r="K23" s="5" t="s">
        <v>30</v>
      </c>
      <c r="L23" s="5" t="s">
        <v>30</v>
      </c>
      <c r="M23" s="5" t="s">
        <v>30</v>
      </c>
      <c r="N23" s="5" t="s">
        <v>30</v>
      </c>
      <c r="O23" s="5" t="s">
        <v>30</v>
      </c>
      <c r="P23" s="5" t="s">
        <v>30</v>
      </c>
      <c r="Q23" s="5" t="s">
        <v>30</v>
      </c>
      <c r="R23" s="5" t="s">
        <v>30</v>
      </c>
      <c r="S23" s="5" t="s">
        <v>30</v>
      </c>
      <c r="T23" s="5" t="s">
        <v>30</v>
      </c>
      <c r="U23" s="5" t="s">
        <v>30</v>
      </c>
      <c r="V23" s="5" t="s">
        <v>30</v>
      </c>
      <c r="W23" s="5" t="s">
        <v>30</v>
      </c>
      <c r="X23" s="5" t="s">
        <v>30</v>
      </c>
    </row>
    <row r="24" spans="2:24" ht="16.5" customHeight="1">
      <c r="B24" s="45" t="s">
        <v>17</v>
      </c>
      <c r="C24" s="45"/>
      <c r="D24" s="42">
        <f>IFERROR(MIN(등급[[#All],[평균]]),0)</f>
        <v>0.91</v>
      </c>
      <c r="E24" s="42"/>
      <c r="F24" s="27" t="str">
        <f>IFERROR(HLOOKUP(D24*TotalPoints,GradeTable,3),"")</f>
        <v>A-</v>
      </c>
      <c r="G24" s="28">
        <f>IFERROR(MIN(등급[[#All],[GPA]]),0)</f>
        <v>3.67</v>
      </c>
      <c r="H24" s="5" t="s">
        <v>30</v>
      </c>
      <c r="I24" s="5" t="s">
        <v>30</v>
      </c>
      <c r="J24" s="5" t="s">
        <v>30</v>
      </c>
      <c r="K24" s="5" t="s">
        <v>30</v>
      </c>
      <c r="L24" s="5" t="s">
        <v>30</v>
      </c>
      <c r="M24" s="5" t="s">
        <v>30</v>
      </c>
      <c r="N24" s="5" t="s">
        <v>30</v>
      </c>
      <c r="O24" s="5" t="s">
        <v>30</v>
      </c>
      <c r="P24" s="5" t="s">
        <v>30</v>
      </c>
      <c r="Q24" s="5" t="s">
        <v>30</v>
      </c>
      <c r="R24" s="5" t="s">
        <v>30</v>
      </c>
      <c r="S24" s="5" t="s">
        <v>30</v>
      </c>
      <c r="T24" s="5" t="s">
        <v>30</v>
      </c>
      <c r="U24" s="5" t="s">
        <v>30</v>
      </c>
      <c r="V24" s="5" t="s">
        <v>30</v>
      </c>
      <c r="W24" s="5" t="s">
        <v>30</v>
      </c>
      <c r="X24" s="5" t="s">
        <v>30</v>
      </c>
    </row>
  </sheetData>
  <mergeCells count="16">
    <mergeCell ref="B21:C21"/>
    <mergeCell ref="D21:E21"/>
    <mergeCell ref="D22:E22"/>
    <mergeCell ref="D23:E23"/>
    <mergeCell ref="D24:E24"/>
    <mergeCell ref="B22:C22"/>
    <mergeCell ref="B23:C23"/>
    <mergeCell ref="B24:C24"/>
    <mergeCell ref="B20:G20"/>
    <mergeCell ref="B2:G3"/>
    <mergeCell ref="B4:G4"/>
    <mergeCell ref="E8:G8"/>
    <mergeCell ref="E9:G9"/>
    <mergeCell ref="E11:G11"/>
    <mergeCell ref="E12:G12"/>
    <mergeCell ref="B5:G7"/>
  </mergeCells>
  <phoneticPr fontId="0" type="noConversion"/>
  <dataValidations xWindow="172" yWindow="488" count="23">
    <dataValidation allowBlank="1" showInputMessage="1" showErrorMessage="1" prompt="이 셀에 학교 이름을, 셀 I3~U6에 백분율, 문자 등급 및 GPA를, 셀 H8~X8에 과제 이름을, 셀 H9~X9에 총점을 입력합니다." sqref="B1" xr:uid="{0CD494D9-E400-4C22-B46B-D6804A8E083D}"/>
    <dataValidation allowBlank="1" showInputMessage="1" showErrorMessage="1" prompt="이 셀에 교사 이름을 입력합니다." sqref="B2:G3" xr:uid="{58C74D12-994E-4162-BFB8-7165A7DF41CC}"/>
    <dataValidation allowBlank="1" showInputMessage="1" showErrorMessage="1" prompt="이 셀에 학급 이름 또는 프로젝트 이름을 입력합니다." sqref="B4:G4" xr:uid="{673DA92E-0E02-4BBB-9B45-FB653BA7B809}"/>
    <dataValidation allowBlank="1" showInputMessage="1" showErrorMessage="1" prompt="이 셀에 년도, 학기 또는 분기를 입력합니다." sqref="B5:G5" xr:uid="{6E8E0B91-4799-41C4-A294-B49458E38C0C}"/>
    <dataValidation allowBlank="1" showInputMessage="1" showErrorMessage="1" prompt="이 행의 셀 I3~U3에 점수를 입력합니다." sqref="H3" xr:uid="{5191DEA1-1B80-4639-B673-8002E7943C98}"/>
    <dataValidation allowBlank="1" showInputMessage="1" showErrorMessage="1" prompt="이 행의 셀 I4~U4에 백분율을 입력합니다." sqref="H4" xr:uid="{43944B48-1536-47B9-A16F-A7AC41041F29}"/>
    <dataValidation allowBlank="1" showInputMessage="1" showErrorMessage="1" prompt="이 행의 셀 I5~U5에 문자 등급을 입력합니다." sqref="H5" xr:uid="{0729B9AB-2440-4768-93C7-2C02FA95FCDB}"/>
    <dataValidation allowBlank="1" showInputMessage="1" showErrorMessage="1" prompt="이 행의 셀 I6~U6에 GPA를 입력합니다." sqref="H6" xr:uid="{C7304C4A-1978-4E61-AEDA-A078ACF436C4}"/>
    <dataValidation allowBlank="1" showInputMessage="1" showErrorMessage="1" prompt="총 과제 및 시험 수는 오른쪽 셀에 자동으로 계산됩니다." sqref="E11" xr:uid="{24BB25A0-336D-4C68-9355-60F9773CA913}"/>
    <dataValidation allowBlank="1" showInputMessage="1" showErrorMessage="1" prompt="총 과제 및 시험 수는 이 셀에 자동으로 계산됩니다." sqref="H11" xr:uid="{BAF24822-85E0-442E-BC39-DBB7AE3695F6}"/>
    <dataValidation allowBlank="1" showInputMessage="1" showErrorMessage="1" prompt="가능한 총점은 오른쪽 셀에 자동으로 계산됩니다." sqref="E12" xr:uid="{8363A578-A54D-4DAD-B93F-5473A252D468}"/>
    <dataValidation allowBlank="1" showInputMessage="1" showErrorMessage="1" prompt="가능한 총점은 이 셀에 자동으로 계산됩니다. 셀 B14부터 시작하는 표에 세부 정보를 입력합니다." sqref="H12" xr:uid="{A4E19BA5-168F-4EF0-B646-31C2785BDA1B}"/>
    <dataValidation allowBlank="1" showInputMessage="1" showErrorMessage="1" prompt="이 머리글 아래 이 열에 학생 이름을 입력합니다." sqref="B14" xr:uid="{DA4B5A04-9C43-4B99-B8F9-C3889AA97DB5}"/>
    <dataValidation allowBlank="1" showInputMessage="1" showErrorMessage="1" prompt="이 머리글 아래 이 열에 학생 ID를 입력합니다." sqref="C14" xr:uid="{B364916E-D43B-48BC-B8A2-F3AF5D13F7FA}"/>
    <dataValidation allowBlank="1" showInputMessage="1" showErrorMessage="1" prompt="평균은 이 머리글 아래 이 열에 자동으로 계산됩니다." sqref="D14" xr:uid="{D8600198-5DC6-4879-8239-5FC04FCB4F1F}"/>
    <dataValidation allowBlank="1" showInputMessage="1" showErrorMessage="1" prompt="점수는 이 머리글 아래 이 열에 자동으로 계산됩니다. 추가 학점을 받으려면 나열된 가능한 총점보다 과제에 더 많은 점수를 부여합니다." sqref="E14" xr:uid="{2AA1817F-74EA-4067-B27B-95D6C917BF62}"/>
    <dataValidation allowBlank="1" showInputMessage="1" showErrorMessage="1" prompt="문자 등급은 이 머리글 아래 이 열에 자동으로 계산됩니다." sqref="F14" xr:uid="{42BAD4BA-08BA-4B43-A7DB-FA1F6F5951D4}"/>
    <dataValidation allowBlank="1" showInputMessage="1" showErrorMessage="1" prompt="GPA는 이 머리글 아래 이 열에 자동으로 계산됩니다." sqref="G14" xr:uid="{ED77C62C-EEC1-48DD-955F-21CFC938AD3F}"/>
    <dataValidation allowBlank="1" showInputMessage="1" showErrorMessage="1" prompt="이 워크시트의 점수를 기준으로 교사 생활기록부를 생성합니다. 셀 B1에 학교 이름, 등급 표에 학생 세부 정보, 셀 B2~B5에 학생 및 과정 세부 정보를 입력합니다." sqref="A1" xr:uid="{8B6D4F40-13BD-407C-A193-5DE48B0C9C10}"/>
    <dataValidation allowBlank="1" showInputMessage="1" showErrorMessage="1" prompt="오른쪽 셀인 셀 H8~X8에 과제 또는 시험 이름을 입력합니다. 열 H~X에 셀 B14부터 시작되는 표의 열 머리글과 동일한 과제 또는 시험 이름을 입력합니다." sqref="E8:G8" xr:uid="{9118142A-4C93-41D2-A39E-06263D43C238}"/>
    <dataValidation allowBlank="1" showInputMessage="1" showErrorMessage="1" prompt="이 행 셀 H9~X9에 가능한 총점을 입력합니다. 과제 및 시험 합계는 셀 H11에, 가능 총점은 셀 H12에 자동으로 계산됩니다." sqref="E9:G9" xr:uid="{0986D139-FBA5-4027-9C32-8335FC47604C}"/>
    <dataValidation allowBlank="1" showInputMessage="1" showErrorMessage="1" prompt="셀 H8~X8에 입력된 과제 또는 시험 이름이 있는 열 머리글과 이 머리글 아래 이 열의 세부 정보를 사용자 지정합니다." sqref="H14:X14" xr:uid="{3D2E48A2-3458-4BA7-BBC7-31022F211EB6}"/>
    <dataValidation allowBlank="1" showInputMessage="1" showErrorMessage="1" prompt="학급 요약 제목은 이 머리글 아래 이 열 셀 B22~B24에 있습니다." sqref="B21:C21" xr:uid="{6E3404F4-EBB1-4787-8F72-8E34A5E06EDA}"/>
  </dataValidations>
  <printOptions horizontalCentered="1"/>
  <pageMargins left="0.4" right="0.4" top="0.4" bottom="0.4" header="0.3" footer="0.3"/>
  <pageSetup paperSize="9" fitToHeight="0" orientation="landscape" r:id="rId1"/>
  <headerFooter alignWithMargins="0"/>
  <ignoredErrors>
    <ignoredError sqref="D15:D19 E15:E19" emptyCellReferenc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67FE6B-9731-4CCB-A146-E7AE711D817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BFCBEB5C-FDDA-48BB-8081-C9EBB67CE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3E1411-0BA4-47C2-8B14-484FA6C10D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7</vt:i4>
      </vt:variant>
    </vt:vector>
  </HeadingPairs>
  <TitlesOfParts>
    <vt:vector size="9" baseType="lpstr">
      <vt:lpstr>이 통합 문서를 사용하는 방법</vt:lpstr>
      <vt:lpstr>생활기록부</vt:lpstr>
      <vt:lpstr>GradeTable</vt:lpstr>
      <vt:lpstr>RowTitleRegion1..U6</vt:lpstr>
      <vt:lpstr>RowTitleRegion2..X9</vt:lpstr>
      <vt:lpstr>RowTitleRegion3..H12</vt:lpstr>
      <vt:lpstr>TitleRegion1..G24.1</vt:lpstr>
      <vt:lpstr>TotalPoints</vt:lpstr>
      <vt:lpstr>제목1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2018-12-01T19:02:17Z</dcterms:created>
  <dcterms:modified xsi:type="dcterms:W3CDTF">2019-01-25T06:24:37Z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