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528"/>
  <workbookPr defaultThemeVersion="166925"/>
  <mc:AlternateContent xmlns:mc="http://schemas.openxmlformats.org/markup-compatibility/2006">
    <mc:Choice Requires="x15">
      <x15ac:absPath xmlns:x15ac="http://schemas.microsoft.com/office/spreadsheetml/2010/11/ac" url="C:\Users\dgates\SharePoint\Business and Corporate Respon - Con 1\Oct 2017 report\Public Report &amp; FAQ\"/>
    </mc:Choice>
  </mc:AlternateContent>
  <xr:revisionPtr revIDLastSave="42" documentId="EBF7546D5C896606C5FCF42375AD1CD64C835497" xr6:coauthVersionLast="23" xr6:coauthVersionMax="23" xr10:uidLastSave="{D83199F2-6B9F-43B9-B66A-B4FD227B232B}"/>
  <bookViews>
    <workbookView xWindow="0" yWindow="0" windowWidth="28800" windowHeight="13290" xr2:uid="{7FD1D96F-16FE-4268-A671-0F6F3E1071E0}"/>
  </bookViews>
  <sheets>
    <sheet name="CRRR-H1-2017" sheetId="1" r:id="rId1"/>
    <sheet name="Copyright Top 50" sheetId="2" r:id="rId2"/>
  </sheets>
  <externalReferences>
    <externalReference r:id="rId3"/>
  </externalReferences>
  <calcPr calcId="171027" concurrentCalc="0"/>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1" l="1"/>
  <c r="C88" i="1"/>
  <c r="B88" i="1"/>
  <c r="D70" i="1"/>
  <c r="E70" i="1"/>
  <c r="F70" i="1"/>
  <c r="C70" i="1"/>
  <c r="B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D27" i="1"/>
  <c r="C27" i="1"/>
  <c r="F27" i="1"/>
  <c r="E27" i="1"/>
  <c r="B27" i="1"/>
  <c r="D14" i="1"/>
  <c r="C13" i="1"/>
  <c r="B13" i="1"/>
  <c r="D13" i="1"/>
  <c r="D12" i="1"/>
  <c r="D11" i="1"/>
  <c r="D10" i="1"/>
  <c r="D9" i="1"/>
  <c r="D8" i="1"/>
  <c r="D7" i="1"/>
  <c r="D6" i="1"/>
  <c r="D5" i="1"/>
  <c r="D4" i="1"/>
  <c r="D3" i="1"/>
</calcChain>
</file>

<file path=xl/sharedStrings.xml><?xml version="1.0" encoding="utf-8"?>
<sst xmlns="http://schemas.openxmlformats.org/spreadsheetml/2006/main" count="245" uniqueCount="217">
  <si>
    <t>Jan - June 2017</t>
  </si>
  <si>
    <t xml:space="preserve"> </t>
  </si>
  <si>
    <t>Requests</t>
  </si>
  <si>
    <t>Action Taken</t>
  </si>
  <si>
    <t>Percentage - Action Taken</t>
  </si>
  <si>
    <t>Australia</t>
  </si>
  <si>
    <t>China</t>
  </si>
  <si>
    <t>France</t>
  </si>
  <si>
    <t>Germany</t>
  </si>
  <si>
    <t>Netherlands</t>
  </si>
  <si>
    <t>New Zealand</t>
  </si>
  <si>
    <t>Russia</t>
  </si>
  <si>
    <t>Taiwan</t>
  </si>
  <si>
    <t>Ukraine</t>
  </si>
  <si>
    <t>United Kingdom</t>
  </si>
  <si>
    <t xml:space="preserve">TOTAL </t>
  </si>
  <si>
    <t>Requests that May Result in Account  Closure</t>
  </si>
  <si>
    <t xml:space="preserve">Requests </t>
  </si>
  <si>
    <t xml:space="preserve">URLs Requested </t>
  </si>
  <si>
    <t>URLs Accepted</t>
  </si>
  <si>
    <t>URLs Rejected</t>
  </si>
  <si>
    <t xml:space="preserve">Percentage of URLs Accepted </t>
  </si>
  <si>
    <t>Requests Received and Processed</t>
  </si>
  <si>
    <t>URLs Requested</t>
  </si>
  <si>
    <t>Percentage of URLs Accepted</t>
  </si>
  <si>
    <t>austria</t>
  </si>
  <si>
    <t>belgium</t>
  </si>
  <si>
    <t>bulgaria</t>
  </si>
  <si>
    <t>croatia</t>
  </si>
  <si>
    <t>cyprus</t>
  </si>
  <si>
    <t>czech_republic</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</si>
  <si>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</si>
  <si>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</si>
  <si>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</si>
  <si>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</si>
  <si>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</si>
  <si>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</si>
  <si>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</si>
  <si>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</si>
  <si>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</si>
  <si>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</si>
  <si>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</si>
  <si>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</si>
  <si>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</si>
  <si>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</si>
  <si>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</si>
  <si>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</si>
  <si>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</si>
  <si>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</si>
  <si>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</si>
  <si>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</si>
  <si>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russia</t>
  </si>
  <si>
    <t>slovakia</t>
  </si>
  <si>
    <t>slovenia</t>
  </si>
  <si>
    <t>spain</t>
  </si>
  <si>
    <t>sweden</t>
  </si>
  <si>
    <t>switzerland</t>
  </si>
  <si>
    <t>united_kingdom</t>
  </si>
  <si>
    <t>TOTAL</t>
  </si>
  <si>
    <t>May 2014 - June 2017</t>
  </si>
  <si>
    <t>Requests Reported</t>
  </si>
  <si>
    <t>Requests Accepted</t>
  </si>
  <si>
    <t>Percentage of Requests Accepted</t>
  </si>
  <si>
    <r>
      <t>Note:</t>
    </r>
    <r>
      <rPr>
        <sz val="11"/>
        <color theme="1"/>
        <rFont val="Calibri"/>
        <family val="2"/>
        <scheme val="minor"/>
      </rPr>
      <t xml:space="preserve"> Numbers are aggregated across Bing, OneDrive, and Xbox Live for which a content removal request was received during this reporting period. </t>
    </r>
  </si>
  <si>
    <t>Reporting Organization</t>
  </si>
  <si>
    <t>Url Count</t>
  </si>
  <si>
    <t>Copyright Owner</t>
  </si>
  <si>
    <t>Domain</t>
  </si>
  <si>
    <t>Remove Your Media (RYM)</t>
  </si>
  <si>
    <t>British Recorded Music Industry (BPI) Ltd</t>
  </si>
  <si>
    <t>mangapark.me</t>
  </si>
  <si>
    <t>BPI (BRITISH RECORDED MUSIC INDUSTRY) LIMITED</t>
  </si>
  <si>
    <t>VIZ Media LLC</t>
  </si>
  <si>
    <t>mangaeden.com</t>
  </si>
  <si>
    <t>Fox - Mark Monitor</t>
  </si>
  <si>
    <t>FOX</t>
  </si>
  <si>
    <t>xoomclips.com</t>
  </si>
  <si>
    <t>Federation Against Copyright Theft</t>
  </si>
  <si>
    <t>FUNimation Entertainment</t>
  </si>
  <si>
    <t>mangareaders.website</t>
  </si>
  <si>
    <t>Aiplex Software Private LImited</t>
  </si>
  <si>
    <t>MX International Inc</t>
  </si>
  <si>
    <t>gorillavid.in</t>
  </si>
  <si>
    <t>comeso</t>
  </si>
  <si>
    <t>Entertainment One</t>
  </si>
  <si>
    <t>taadd.com</t>
  </si>
  <si>
    <t>The Walt Disney Company</t>
  </si>
  <si>
    <t>Comeso</t>
  </si>
  <si>
    <t>manga3.net</t>
  </si>
  <si>
    <t>NBC Universal</t>
  </si>
  <si>
    <t>StudioCanal</t>
  </si>
  <si>
    <t>chomikuj.pl</t>
  </si>
  <si>
    <t>MarkMonitor</t>
  </si>
  <si>
    <t>Japan Creative Contents Alliance LLC</t>
  </si>
  <si>
    <t>ww1.animeram.cc</t>
  </si>
  <si>
    <t>IP-Echelon</t>
  </si>
  <si>
    <t>NBCUniversal Media</t>
  </si>
  <si>
    <t>goodmanga.net</t>
  </si>
  <si>
    <t>Suren Ter Saakov</t>
  </si>
  <si>
    <t>readmanga.today</t>
  </si>
  <si>
    <t>MarkScan</t>
  </si>
  <si>
    <t>Viacom 18 Media Pvt. Ltd.</t>
  </si>
  <si>
    <t>mangatown.com</t>
  </si>
  <si>
    <t>DMCA Force</t>
  </si>
  <si>
    <t>ITMPA</t>
  </si>
  <si>
    <t>uploaded.net</t>
  </si>
  <si>
    <t>Marketly</t>
  </si>
  <si>
    <t>Viacom18 Media Private Limited</t>
  </si>
  <si>
    <t>share-online.biz</t>
  </si>
  <si>
    <t>RIAA</t>
  </si>
  <si>
    <t>Paramount Pictures Corporation</t>
  </si>
  <si>
    <t>m.mangahere.co</t>
  </si>
  <si>
    <t>Aiplex</t>
  </si>
  <si>
    <t>Aniplex of America Inc</t>
  </si>
  <si>
    <t>mangapanda.ws</t>
  </si>
  <si>
    <t>Entura International</t>
  </si>
  <si>
    <t>RIAA Member Companies</t>
  </si>
  <si>
    <t>mangareader.unlockpro.bid</t>
  </si>
  <si>
    <t>Home Box Office, Inc.</t>
  </si>
  <si>
    <t>mangalife.us</t>
  </si>
  <si>
    <t>Attributor</t>
  </si>
  <si>
    <t>Yash Raj Films Pvt. Ltd.#TAB#</t>
  </si>
  <si>
    <t>mangabb.me</t>
  </si>
  <si>
    <t>[Blank]</t>
  </si>
  <si>
    <t>Sony Pictures Networks India Private Limited#TAB#</t>
  </si>
  <si>
    <t>mangahere.co</t>
  </si>
  <si>
    <t>Rico Management</t>
  </si>
  <si>
    <t>Camgirl Antipiracy</t>
  </si>
  <si>
    <t>mp3shka.mobi</t>
  </si>
  <si>
    <t>Zee Entertainment Enterprises Limited#TAB#</t>
  </si>
  <si>
    <t>ul.to</t>
  </si>
  <si>
    <t>IP Arrow LLC</t>
  </si>
  <si>
    <t>Sony Pictures Networks India Private Limited</t>
  </si>
  <si>
    <t>heymangaonline.com</t>
  </si>
  <si>
    <t>Web Sheriff</t>
  </si>
  <si>
    <t>Bang Bros</t>
  </si>
  <si>
    <t>tenmanga.com</t>
  </si>
  <si>
    <t>CA Co., Ltd.</t>
  </si>
  <si>
    <t>Novi Digital Entertainment Pvt. Ltd.</t>
  </si>
  <si>
    <t>eatmanga.me</t>
  </si>
  <si>
    <t>Morganelli Group LLC</t>
  </si>
  <si>
    <t>m.anilinkz.io</t>
  </si>
  <si>
    <t>Aiplex Software Private Limited,</t>
  </si>
  <si>
    <t>Fox Star Studios India Pvt. Ltd.,#TAB#</t>
  </si>
  <si>
    <t>mangateen.com</t>
  </si>
  <si>
    <t>MG Premium Ltd.</t>
  </si>
  <si>
    <t>FYCash</t>
  </si>
  <si>
    <t>daclips.in</t>
  </si>
  <si>
    <t>DMCA Solutions</t>
  </si>
  <si>
    <t>Viacom Inc.</t>
  </si>
  <si>
    <t>se.m.ninemanga.com</t>
  </si>
  <si>
    <t>CBS</t>
  </si>
  <si>
    <t>youranime.net</t>
  </si>
  <si>
    <t>fifthfreedom GmbH</t>
  </si>
  <si>
    <t>Nozomient</t>
  </si>
  <si>
    <t>descargarmusicade.org</t>
  </si>
  <si>
    <t>drnajeeblectures.com</t>
  </si>
  <si>
    <t>Dreamroom Productions, Inc.</t>
  </si>
  <si>
    <t>mp3.pm</t>
  </si>
  <si>
    <t>Record Nanny</t>
  </si>
  <si>
    <t>Sony Pictures Networks India Pvt. Ltd.</t>
  </si>
  <si>
    <t>rapidgator.net</t>
  </si>
  <si>
    <t>Mermaid Studios</t>
  </si>
  <si>
    <t>Lionsgate</t>
  </si>
  <si>
    <t>mangapanda.unlockpro.cricket</t>
  </si>
  <si>
    <t>Abercrombie &amp; Fitch - Marketly</t>
  </si>
  <si>
    <t>Business Software Association</t>
  </si>
  <si>
    <t>nwanime.tv</t>
  </si>
  <si>
    <t>Boat History Report</t>
  </si>
  <si>
    <t>manga99.com</t>
  </si>
  <si>
    <t>ESA</t>
  </si>
  <si>
    <t>mangadoom.co</t>
  </si>
  <si>
    <t>Takedown Czar</t>
  </si>
  <si>
    <t>Warner Bros. Entertainment Inc.</t>
  </si>
  <si>
    <t>mangaonline.ru</t>
  </si>
  <si>
    <t>PiracyTakedown</t>
  </si>
  <si>
    <t>Sony TV Shows</t>
  </si>
  <si>
    <t>movpod.in</t>
  </si>
  <si>
    <t>Stigma Search LLC</t>
  </si>
  <si>
    <t>Mon Cheri LLC</t>
  </si>
  <si>
    <t>mangamint.com</t>
  </si>
  <si>
    <t>Red Chillies Entertainments Pvt. Ltd.#TAB#</t>
  </si>
  <si>
    <t>trueanimeclub.com</t>
  </si>
  <si>
    <t>HUGO BOSS Trade Mark Management GmbH &amp; Co. KG</t>
  </si>
  <si>
    <t>Turner Broadcasting System, Inc.</t>
  </si>
  <si>
    <t>ninemanga.com</t>
  </si>
  <si>
    <t>Tyler Rhoades</t>
  </si>
  <si>
    <t>AMC Film Holdings</t>
  </si>
  <si>
    <t>mangahome.com</t>
  </si>
  <si>
    <t>Muso TNT Ltd</t>
  </si>
  <si>
    <t>La Touraine, Inc.</t>
  </si>
  <si>
    <t>mangaonline.today</t>
  </si>
  <si>
    <t>CHRISTIAN LOUBOUTIN</t>
  </si>
  <si>
    <t>Disney Enterprises, Inc., MVL Film Finance LLC, Disney Enterprises, Inc. and Pixar, Disney Enterprises, Inc. and Marvel Television, Inc., Lucasfilm Ltd. LLC</t>
  </si>
  <si>
    <t>mangareader.pw</t>
  </si>
  <si>
    <t>Mulberry Company (Design) Limited</t>
  </si>
  <si>
    <t>World Wrestling Entertainment, Inc.</t>
  </si>
  <si>
    <t>mp3youtubing.com</t>
  </si>
  <si>
    <t>Greer, Burns &amp; Crain, Ltd.</t>
  </si>
  <si>
    <t>DirecTech Inc.</t>
  </si>
  <si>
    <t>tomanga.xyz</t>
  </si>
  <si>
    <t>TMG</t>
  </si>
  <si>
    <t>Turner Broadcasting</t>
  </si>
  <si>
    <t>manga.nineanime.com</t>
  </si>
  <si>
    <t>Yash Raj Films Pvt. Ltd.</t>
  </si>
  <si>
    <t>instamp3.co</t>
  </si>
  <si>
    <t>Digital J Media</t>
  </si>
  <si>
    <t>IFC FIlms</t>
  </si>
  <si>
    <t>redirector.googlevideo.com</t>
  </si>
  <si>
    <t>Government Requests for Content Removal</t>
  </si>
  <si>
    <t xml:space="preserve">"Right to be Forgotten" Requests </t>
  </si>
  <si>
    <t>Cumulative "Right to be Forgotten" Requests</t>
  </si>
  <si>
    <t xml:space="preserve">Note: Numbers are aggregated across all Microsoft consumer online services (e.g., Bing, Bing Ads, OneDrive, MSN) for which government content removal requests were received during this reporting period. Government content removals are directed by governmental entities and may be received pursuant to a court order or other demand to Microsoft. Our numbers do not include content removed as the result of a court order against Microsoft unless a government entity was the party pursuing the content removal. Requests may include a wide array of subject matters, and often contend that the content violates local law, such as prohibiting hate speech, defamation, political rumors or adult content. The laws surrounding these issues vary by country. Requests may report alleged violations of our terms of use. The numbers for “Requests that May Result in Account Closure” include those government requests for content removal that could lead to account closure (e.g., if a government reports to Microsoft an alleged violation of the terms of use for our services, and the alleged violation may lead to account closure under our terms of use), or if the government requests included an explicit request for account closure.
</t>
  </si>
  <si>
    <t xml:space="preserve">Note: The data above details compliant removal requests received by Bing for removal of algorithmic search results. The report does not include: (1) copyright removal requests from the Bing image or video index, (2) from Bing Ads, or (3) removal requests for other online services, such as Outlook and Skype requests, or (4) requests initially deemed non-compliant during preliminary reviews conducted prior to entry of the request into our standard tracking tools. The data includes more than 95 percent of the copyright removal requests for Bing for the six-month reporting period. Removal requests for Bing represent about 99% of all copyright removal requests received.
</t>
  </si>
  <si>
    <t xml:space="preserve">Note: This table shows the number of URLs that were accepted and rejected for European and Russian requests received between January 1 and June 30, 2017 that were processed as of August 15, 2017. The number of URLs accepted and rejected may not reflect requests still pending review as of August 15, 2017. For example, processing delays may result if more information is needed to complete the review on a request.
</t>
  </si>
  <si>
    <r>
      <rPr>
        <sz val="20"/>
        <color theme="1"/>
        <rFont val="Calibri"/>
        <family val="2"/>
        <scheme val="minor"/>
      </rPr>
      <t>Revenge Porn' Removal Requests</t>
    </r>
  </si>
  <si>
    <r>
      <rPr>
        <b/>
        <sz val="22"/>
        <color theme="0"/>
        <rFont val="Calibri"/>
        <family val="2"/>
        <scheme val="minor"/>
      </rPr>
      <t xml:space="preserve">Copyright Removal Requests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</si>
</sst>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 #,##0_-;_-* &quot;-&quot;??_-;_-@_-"/>
  </numFmts>
  <fonts count="28">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sz val="11"/>
      <color theme="1"/>
      <name val="Calibri"/>
      <family val="2"/>
      <scheme val="minor"/>
    </font>
    <font>
      <b/>
      <sz val="22"/>
      <color theme="0"/>
      <name val="Calibri"/>
      <family val="2"/>
      <scheme val="minor"/>
    </font>
    <font>
      <b/>
      <sz val="11"/>
      <color theme="1"/>
      <name val="Segoe "/>
    </font>
    <font>
      <b/>
      <sz val="20"/>
      <color theme="0"/>
      <name val="Segoe Light"/>
    </font>
    <font>
      <b/>
      <sz val="11"/>
      <color theme="0"/>
      <name val="Segoe Light"/>
    </font>
    <font>
      <sz val="11"/>
      <color theme="1"/>
      <name val="Calibri"/>
      <family val="2"/>
      <scheme val="minor"/>
    </font>
    <font>
      <b/>
      <sz val="11"/>
      <color theme="1"/>
      <name val="Calibri"/>
      <family val="2"/>
      <scheme val="minor"/>
    </font>
    <font>
      <b/>
      <sz val="14"/>
      <color theme="1" tint="0.249977111117893"/>
      <name val="Segoe  "/>
    </font>
    <font>
      <b/>
      <sz val="14"/>
      <color theme="1" tint="0.249977111117893"/>
      <name val="Segoe"/>
    </font>
    <font>
      <b/>
      <sz val="11"/>
      <name val="Segoe UI"/>
      <family val="2"/>
    </font>
    <font>
      <b/>
      <sz val="11"/>
      <color theme="1"/>
      <name val="Segoe  "/>
    </font>
    <font>
      <b/>
      <sz val="11"/>
      <color theme="1"/>
      <name val="Segoe"/>
    </font>
    <font>
      <sz val="11"/>
      <color rgb="FFFF0000"/>
      <name val="Calibri"/>
      <family val="2"/>
      <scheme val="minor"/>
    </font>
    <font>
      <b/>
      <sz val="14"/>
      <color theme="0"/>
      <name val="Segoe  "/>
    </font>
    <font>
      <b/>
      <sz val="11"/>
      <name val="Segoe "/>
    </font>
    <font>
      <sz val="20"/>
      <color theme="1"/>
      <name val="Calibri"/>
      <family val="2"/>
      <scheme val="minor"/>
    </font>
    <font>
      <b/>
      <sz val="22"/>
      <color theme="0"/>
      <name val="Calibri"/>
      <family val="2"/>
      <scheme val="minor"/>
    </font>
    <font>
      <b/>
      <sz val="11"/>
      <color theme="1" tint="0.249977111117893"/>
      <name val="Segoe  "/>
    </font>
    <font>
      <b/>
      <sz val="11"/>
      <color theme="1"/>
      <name val="Helvetica Neue"/>
    </font>
    <font>
      <b/>
      <sz val="11"/>
      <color theme="0"/>
      <name val="Calibri"/>
      <family val="2"/>
      <scheme val="minor"/>
    </font>
    <font>
      <b/>
      <sz val="11"/>
      <color theme="0"/>
      <name val="Helvetica Neue"/>
    </font>
    <font>
      <b/>
      <sz val="11"/>
      <color theme="0"/>
      <name val="Segoe"/>
    </font>
    <font>
      <b/>
      <sz val="11"/>
      <color theme="0"/>
      <name val="Segoe  "/>
    </font>
    <font>
      <b/>
      <sz val="22"/>
      <color theme="0"/>
      <name val="Segoe Light"/>
    </font>
  </fonts>
  <fills count="1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7"/>
      </patternFill>
    </fill>
    <fill>
      <patternFill patternType="solid">
        <fgColor rgb="FFFEF291"/>
        <bgColor indexed="64"/>
      </patternFill>
    </fill>
    <fill>
      <patternFill patternType="solid">
        <fgColor rgb="FF404040"/>
        <bgColor indexed="64"/>
      </patternFill>
    </fill>
    <fill>
      <patternFill patternType="solid">
        <fgColor theme="2" tint="-0.749992370372631"/>
        <bgColor indexed="64"/>
      </patternFill>
    </fill>
    <fill>
      <patternFill patternType="solid">
        <fgColor rgb="FFF17736"/>
        <bgColor indexed="64"/>
      </patternFill>
    </fill>
    <fill>
      <patternFill patternType="solid">
        <fgColor theme="1" tint="0.249977111117893"/>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1"/>
        <bgColor indexed="64"/>
      </patternFill>
    </fill>
    <fill>
      <patternFill patternType="solid">
        <fgColor theme="1" tint="0.14999847407452621"/>
        <bgColor indexed="64"/>
      </patternFill>
    </fill>
    <fill>
      <patternFill patternType="solid">
        <fgColor theme="4" tint="0.59999389629810485"/>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cellStyleXfs>
  <cellXfs count="88">
    <xf numFmtId="0" fontId="0" fillId="0" borderId="0" xfId="0"/>
    <xf numFmtId="0" fontId="3" fillId="0" borderId="0" xfId="0" applyFont="1" applyFill="1"/>
    <xf numFmtId="0" fontId="3" fillId="14" borderId="0" xfId="0" applyFont="1" applyFill="1"/>
    <xf numFmtId="0" fontId="3" fillId="0" borderId="0" xfId="0" applyFont="1"/>
    <xf numFmtId="0" fontId="4" fillId="14" borderId="0" xfId="0" applyFont="1" applyFill="1"/>
    <xf numFmtId="0" fontId="4" fillId="0" borderId="0" xfId="0" applyFont="1"/>
    <xf numFmtId="0" fontId="4" fillId="0" borderId="0" xfId="0" applyFont="1" applyFill="1"/>
    <xf numFmtId="0" fontId="6" fillId="0" borderId="1" xfId="0" applyFont="1" applyBorder="1" applyAlignment="1">
      <alignment horizontal="center" vertical="center" wrapText="1"/>
    </xf>
    <xf numFmtId="0" fontId="7" fillId="4" borderId="2" xfId="5" applyFont="1" applyBorder="1" applyAlignment="1">
      <alignment horizontal="center" vertical="center" wrapText="1" shrinkToFit="1"/>
    </xf>
    <xf numFmtId="0" fontId="8" fillId="4" borderId="3" xfId="5" applyFont="1" applyBorder="1" applyAlignment="1">
      <alignment horizontal="center" vertical="center" wrapText="1" shrinkToFit="1"/>
    </xf>
    <xf numFmtId="0" fontId="8" fillId="4" borderId="4" xfId="5" applyFont="1" applyBorder="1" applyAlignment="1">
      <alignment horizontal="center" vertical="center" wrapText="1" shrinkToFit="1"/>
    </xf>
    <xf numFmtId="0" fontId="9" fillId="0" borderId="0" xfId="0" applyFont="1"/>
    <xf numFmtId="0" fontId="10" fillId="0" borderId="0" xfId="0" applyFont="1" applyAlignment="1">
      <alignment horizontal="center" wrapText="1"/>
    </xf>
    <xf numFmtId="0" fontId="6" fillId="0" borderId="5" xfId="0" applyFont="1" applyBorder="1" applyAlignment="1">
      <alignment horizontal="center" vertical="center" wrapText="1"/>
    </xf>
    <xf numFmtId="0" fontId="11" fillId="5" borderId="6" xfId="0" applyFont="1" applyFill="1" applyBorder="1" applyAlignment="1">
      <alignment horizontal="center" vertical="center" wrapText="1" shrinkToFit="1"/>
    </xf>
    <xf numFmtId="0" fontId="12" fillId="5"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4" fillId="0" borderId="6" xfId="0" applyFont="1" applyFill="1" applyBorder="1" applyAlignment="1">
      <alignment horizontal="right" vertical="center" wrapText="1" shrinkToFit="1"/>
    </xf>
    <xf numFmtId="9" fontId="15" fillId="0" borderId="6" xfId="0" applyNumberFormat="1" applyFont="1" applyFill="1" applyBorder="1" applyAlignment="1">
      <alignment horizontal="right" vertical="center" wrapText="1" shrinkToFit="1"/>
    </xf>
    <xf numFmtId="0" fontId="15" fillId="0" borderId="6" xfId="0" applyFont="1" applyFill="1" applyBorder="1" applyAlignment="1">
      <alignment horizontal="right" vertical="center" wrapText="1" shrinkToFit="1"/>
    </xf>
    <xf numFmtId="0" fontId="16" fillId="0" borderId="0" xfId="0" applyFont="1"/>
    <xf numFmtId="0" fontId="15" fillId="0" borderId="6" xfId="0" applyNumberFormat="1" applyFont="1" applyFill="1" applyBorder="1" applyAlignment="1">
      <alignment horizontal="right" vertical="center" wrapText="1" shrinkToFit="1"/>
    </xf>
    <xf numFmtId="0" fontId="15" fillId="0" borderId="8" xfId="0" applyNumberFormat="1" applyFont="1" applyFill="1" applyBorder="1" applyAlignment="1">
      <alignment horizontal="right" vertical="center" wrapText="1" shrinkToFit="1"/>
    </xf>
    <xf numFmtId="0" fontId="15" fillId="0" borderId="8" xfId="0" applyFont="1" applyFill="1" applyBorder="1" applyAlignment="1">
      <alignment horizontal="right" vertical="center" wrapText="1" shrinkToFit="1"/>
    </xf>
    <xf numFmtId="0" fontId="17" fillId="6" borderId="2" xfId="0" applyFont="1" applyFill="1" applyBorder="1" applyAlignment="1">
      <alignment vertical="center"/>
    </xf>
    <xf numFmtId="41" fontId="17" fillId="6" borderId="6" xfId="0" applyNumberFormat="1" applyFont="1" applyFill="1" applyBorder="1" applyAlignment="1">
      <alignment horizontal="right" vertical="center"/>
    </xf>
    <xf numFmtId="9" fontId="17" fillId="7" borderId="6" xfId="0" applyNumberFormat="1" applyFont="1" applyFill="1" applyBorder="1" applyAlignment="1">
      <alignment horizontal="right" vertical="center" wrapText="1" shrinkToFit="1"/>
    </xf>
    <xf numFmtId="0" fontId="9" fillId="0" borderId="0" xfId="0" applyFont="1" applyAlignment="1">
      <alignment vertical="center"/>
    </xf>
    <xf numFmtId="0" fontId="17" fillId="6" borderId="2" xfId="0" applyFont="1" applyFill="1" applyBorder="1" applyAlignment="1">
      <alignment vertical="center" wrapText="1"/>
    </xf>
    <xf numFmtId="0" fontId="17" fillId="6" borderId="6" xfId="0" applyNumberFormat="1" applyFont="1" applyFill="1" applyBorder="1" applyAlignment="1">
      <alignment horizontal="right"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8" fillId="0" borderId="1" xfId="0" applyFont="1" applyBorder="1" applyAlignment="1">
      <alignment horizontal="center" vertical="center" wrapText="1"/>
    </xf>
    <xf numFmtId="0" fontId="8" fillId="8" borderId="4" xfId="0" applyFont="1" applyFill="1" applyBorder="1" applyAlignment="1">
      <alignment horizontal="center" vertical="center" wrapText="1" shrinkToFit="1"/>
    </xf>
    <xf numFmtId="0" fontId="18" fillId="0" borderId="5" xfId="0" applyFont="1" applyBorder="1" applyAlignment="1">
      <alignment horizontal="center" vertical="center" wrapText="1"/>
    </xf>
    <xf numFmtId="0" fontId="12" fillId="5" borderId="5" xfId="0" applyFont="1" applyFill="1" applyBorder="1" applyAlignment="1">
      <alignment horizontal="center" vertical="center" wrapText="1" shrinkToFit="1"/>
    </xf>
    <xf numFmtId="0" fontId="17" fillId="6" borderId="6" xfId="0" applyFont="1" applyFill="1" applyBorder="1"/>
    <xf numFmtId="3" fontId="17" fillId="9" borderId="6" xfId="0" applyNumberFormat="1" applyFont="1" applyFill="1" applyBorder="1" applyAlignment="1">
      <alignment horizontal="right" vertical="center" wrapText="1" shrinkToFit="1"/>
    </xf>
    <xf numFmtId="10" fontId="17" fillId="9" borderId="6" xfId="0" applyNumberFormat="1" applyFont="1" applyFill="1" applyBorder="1" applyAlignment="1">
      <alignment horizontal="right" vertical="center"/>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0" fillId="2" borderId="2" xfId="3" applyFont="1" applyBorder="1" applyAlignment="1">
      <alignment vertical="center" wrapText="1" shrinkToFit="1"/>
    </xf>
    <xf numFmtId="0" fontId="20" fillId="2" borderId="3" xfId="3" applyFont="1" applyBorder="1" applyAlignment="1">
      <alignment vertical="center" wrapText="1" shrinkToFit="1"/>
    </xf>
    <xf numFmtId="0" fontId="20" fillId="2" borderId="4" xfId="3" applyFont="1" applyBorder="1" applyAlignment="1">
      <alignment vertical="center" wrapText="1" shrinkToFit="1"/>
    </xf>
    <xf numFmtId="0" fontId="11" fillId="3" borderId="5" xfId="4" applyFont="1" applyBorder="1" applyAlignment="1">
      <alignment horizontal="left" vertical="top" wrapText="1" shrinkToFit="1"/>
    </xf>
    <xf numFmtId="0" fontId="9" fillId="10" borderId="16" xfId="0" applyFont="1" applyFill="1" applyBorder="1"/>
    <xf numFmtId="0" fontId="9" fillId="10" borderId="17" xfId="0" applyFont="1" applyFill="1" applyBorder="1"/>
    <xf numFmtId="1" fontId="9" fillId="10" borderId="17" xfId="0" applyNumberFormat="1" applyFont="1" applyFill="1" applyBorder="1"/>
    <xf numFmtId="9" fontId="21" fillId="11" borderId="6" xfId="4" applyNumberFormat="1" applyFont="1" applyFill="1" applyBorder="1" applyAlignment="1">
      <alignment horizontal="right" vertical="center" wrapText="1" shrinkToFit="1"/>
    </xf>
    <xf numFmtId="0" fontId="9" fillId="0" borderId="16" xfId="0" applyFont="1" applyBorder="1"/>
    <xf numFmtId="0" fontId="9" fillId="0" borderId="17" xfId="0" applyFont="1" applyBorder="1"/>
    <xf numFmtId="1" fontId="9" fillId="0" borderId="17" xfId="0" applyNumberFormat="1" applyFont="1" applyBorder="1"/>
    <xf numFmtId="0" fontId="9" fillId="0" borderId="0" xfId="0" applyFont="1" applyBorder="1"/>
    <xf numFmtId="9" fontId="22" fillId="0" borderId="6" xfId="2" applyFont="1" applyFill="1" applyBorder="1"/>
    <xf numFmtId="164" fontId="23" fillId="12" borderId="0" xfId="1" applyNumberFormat="1" applyFont="1" applyFill="1" applyBorder="1"/>
    <xf numFmtId="9" fontId="24" fillId="13" borderId="1" xfId="2" applyFont="1" applyFill="1" applyBorder="1"/>
    <xf numFmtId="164" fontId="9" fillId="0" borderId="0" xfId="1" applyNumberFormat="1" applyFont="1" applyBorder="1"/>
    <xf numFmtId="164" fontId="9" fillId="0" borderId="14" xfId="1" applyNumberFormat="1" applyFont="1" applyBorder="1"/>
    <xf numFmtId="0" fontId="20" fillId="2" borderId="2" xfId="3" applyFont="1" applyBorder="1" applyAlignment="1">
      <alignment horizontal="left" vertical="center" wrapText="1" shrinkToFit="1"/>
    </xf>
    <xf numFmtId="0" fontId="20" fillId="2" borderId="3" xfId="3" applyFont="1" applyBorder="1" applyAlignment="1">
      <alignment horizontal="left" vertical="center" wrapText="1" shrinkToFit="1"/>
    </xf>
    <xf numFmtId="0" fontId="20" fillId="2" borderId="4" xfId="3" applyFont="1" applyBorder="1" applyAlignment="1">
      <alignment horizontal="left" vertical="center" wrapText="1" shrinkToFit="1"/>
    </xf>
    <xf numFmtId="0" fontId="24" fillId="13" borderId="9" xfId="0" applyFont="1" applyFill="1" applyBorder="1"/>
    <xf numFmtId="3" fontId="25" fillId="13" borderId="10" xfId="0" applyNumberFormat="1" applyFont="1" applyFill="1" applyBorder="1" applyAlignment="1">
      <alignment horizontal="right" vertical="center" wrapText="1" shrinkToFit="1"/>
    </xf>
    <xf numFmtId="9" fontId="26" fillId="12" borderId="11" xfId="4" applyNumberFormat="1" applyFont="1" applyFill="1" applyBorder="1" applyAlignment="1">
      <alignment horizontal="right" vertical="center" wrapText="1" shrinkToFit="1"/>
    </xf>
    <xf numFmtId="0" fontId="21" fillId="11" borderId="0" xfId="4" applyNumberFormat="1" applyFont="1" applyFill="1" applyBorder="1" applyAlignment="1">
      <alignment horizontal="right" vertical="center" wrapText="1" shrinkToFit="1"/>
    </xf>
    <xf numFmtId="0" fontId="8" fillId="4" borderId="2" xfId="5" quotePrefix="1" applyFont="1" applyBorder="1" applyAlignment="1">
      <alignment horizontal="center" vertical="center" wrapText="1" shrinkToFit="1"/>
    </xf>
    <xf numFmtId="0" fontId="8" fillId="4" borderId="3" xfId="5" quotePrefix="1" applyFont="1" applyBorder="1" applyAlignment="1">
      <alignment horizontal="center" vertical="center" wrapText="1" shrinkToFit="1"/>
    </xf>
    <xf numFmtId="0" fontId="8" fillId="4" borderId="4" xfId="5" quotePrefix="1" applyFont="1" applyBorder="1" applyAlignment="1">
      <alignment horizontal="center" vertical="center" wrapText="1" shrinkToFit="1"/>
    </xf>
    <xf numFmtId="0" fontId="26" fillId="6" borderId="2" xfId="0" applyFont="1" applyFill="1" applyBorder="1" applyAlignment="1">
      <alignment vertical="center"/>
    </xf>
    <xf numFmtId="41" fontId="26" fillId="6" borderId="6" xfId="0" applyNumberFormat="1" applyFont="1" applyFill="1" applyBorder="1" applyAlignment="1">
      <alignment horizontal="right" vertical="center"/>
    </xf>
    <xf numFmtId="9" fontId="26" fillId="7" borderId="6" xfId="0" applyNumberFormat="1" applyFont="1" applyFill="1" applyBorder="1" applyAlignment="1">
      <alignment horizontal="right" vertical="center" wrapText="1" shrinkToFit="1"/>
    </xf>
    <xf numFmtId="0" fontId="10" fillId="0" borderId="6" xfId="0" applyFont="1" applyBorder="1" applyAlignment="1">
      <alignment horizontal="left" vertical="top" wrapText="1"/>
    </xf>
    <xf numFmtId="0" fontId="27" fillId="8" borderId="2" xfId="0" applyFont="1" applyFill="1" applyBorder="1" applyAlignment="1">
      <alignment horizontal="center" vertical="center" shrinkToFit="1"/>
    </xf>
    <xf numFmtId="0" fontId="27" fillId="8" borderId="3" xfId="0" applyFont="1" applyFill="1" applyBorder="1" applyAlignment="1">
      <alignment horizontal="center" vertical="center" shrinkToFit="1"/>
    </xf>
  </cellXfs>
  <cellStyles count="6">
    <cellStyle name="20% - Accent1" xfId="4" builtinId="30"/>
    <cellStyle name="Accent1" xfId="3" builtinId="29"/>
    <cellStyle name="Accent4" xfId="5" builtinId="41"/>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ates\SharePoint\Bing%20Transparency%20Reporting%20-%20Docum\2017H1\FinalB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Data"/>
      <sheetName val="WEB COPY- BING"/>
      <sheetName val="WEB COPY- ALL UP"/>
      <sheetName val="Top Reporting Orgs"/>
      <sheetName val="Top Owners"/>
      <sheetName val="Top Hosts"/>
    </sheetNames>
    <sheetDataSet>
      <sheetData sheetId="0">
        <row r="3">
          <cell r="B3">
            <v>121541381</v>
          </cell>
          <cell r="C3">
            <v>121111170</v>
          </cell>
          <cell r="E3">
            <v>16268707</v>
          </cell>
        </row>
        <row r="8">
          <cell r="E8">
            <v>608</v>
          </cell>
          <cell r="F8">
            <v>344</v>
          </cell>
          <cell r="H8">
            <v>0.56578947368421051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75C33-830E-4DE3-85ED-66714310ECC2}">
  <dimension ref="A1:J90"/>
  <sheetViews>
    <sheetView tabSelected="1" topLeftCell="A62" zoomScale="90" zoomScaleNormal="90" workbookViewId="0">
      <selection activeCell="F79" sqref="F79"/>
    </sheetView>
  </sheetViews>
  <sheetFormatPr defaultColWidth="8.85546875" defaultRowHeight="15"/>
  <cols>
    <col min="1" max="1" width="19" style="11" customWidth="1"/>
    <col min="2" max="3" width="18" style="11" customWidth="1"/>
    <col min="4" max="4" width="16" style="11" customWidth="1"/>
    <col min="5" max="5" width="31.85546875" style="11" customWidth="1"/>
    <col min="6" max="6" width="18" style="11" customWidth="1"/>
    <col min="7" max="7" width="20.42578125" style="11" customWidth="1"/>
    <col min="8" max="16384" width="8.85546875" style="11"/>
  </cols>
  <sheetData>
    <row r="1" spans="1:10" ht="72.75" customHeight="1">
      <c r="A1" s="7" t="s">
        <v>0</v>
      </c>
      <c r="B1" s="8" t="s">
        <v>209</v>
      </c>
      <c r="C1" s="9"/>
      <c r="D1" s="10"/>
      <c r="F1" s="12" t="s">
        <v>1</v>
      </c>
      <c r="G1" s="12"/>
      <c r="H1" s="12"/>
      <c r="I1" s="12"/>
      <c r="J1" s="12"/>
    </row>
    <row r="2" spans="1:10" ht="54">
      <c r="A2" s="13"/>
      <c r="B2" s="14" t="s">
        <v>2</v>
      </c>
      <c r="C2" s="14" t="s">
        <v>3</v>
      </c>
      <c r="D2" s="15" t="s">
        <v>4</v>
      </c>
      <c r="F2" s="12"/>
      <c r="G2" s="12"/>
      <c r="H2" s="12"/>
      <c r="I2" s="12"/>
      <c r="J2" s="12"/>
    </row>
    <row r="3" spans="1:10" ht="16.5">
      <c r="A3" s="16" t="s">
        <v>5</v>
      </c>
      <c r="B3" s="17">
        <v>3</v>
      </c>
      <c r="C3" s="17">
        <v>2</v>
      </c>
      <c r="D3" s="18">
        <f>C3/B3</f>
        <v>0.66666666666666663</v>
      </c>
      <c r="F3" s="12"/>
      <c r="G3" s="12"/>
      <c r="H3" s="12"/>
      <c r="I3" s="12"/>
      <c r="J3" s="12"/>
    </row>
    <row r="4" spans="1:10" ht="16.5">
      <c r="A4" s="16" t="s">
        <v>6</v>
      </c>
      <c r="B4" s="19">
        <v>363</v>
      </c>
      <c r="C4" s="19">
        <v>287</v>
      </c>
      <c r="D4" s="18">
        <f>C4/B4</f>
        <v>0.79063360881542699</v>
      </c>
      <c r="E4" s="20"/>
      <c r="F4" s="12"/>
      <c r="G4" s="12"/>
      <c r="H4" s="12"/>
      <c r="I4" s="12"/>
      <c r="J4" s="12"/>
    </row>
    <row r="5" spans="1:10" ht="16.5">
      <c r="A5" s="16" t="s">
        <v>7</v>
      </c>
      <c r="B5" s="21">
        <v>82</v>
      </c>
      <c r="C5" s="19">
        <v>69</v>
      </c>
      <c r="D5" s="18">
        <f>C5/B5</f>
        <v>0.84146341463414631</v>
      </c>
      <c r="E5" s="20"/>
      <c r="F5" s="12"/>
      <c r="G5" s="12"/>
      <c r="H5" s="12"/>
      <c r="I5" s="12"/>
      <c r="J5" s="12"/>
    </row>
    <row r="6" spans="1:10" ht="16.5">
      <c r="A6" s="16" t="s">
        <v>8</v>
      </c>
      <c r="B6" s="21">
        <v>28</v>
      </c>
      <c r="C6" s="19">
        <v>22</v>
      </c>
      <c r="D6" s="18">
        <f t="shared" ref="D6:D14" si="0">C6/B6</f>
        <v>0.7857142857142857</v>
      </c>
      <c r="E6" s="20"/>
      <c r="F6" s="12"/>
      <c r="G6" s="12"/>
      <c r="H6" s="12"/>
      <c r="I6" s="12"/>
      <c r="J6" s="12"/>
    </row>
    <row r="7" spans="1:10" ht="16.5">
      <c r="A7" s="16" t="s">
        <v>9</v>
      </c>
      <c r="B7" s="21">
        <v>25</v>
      </c>
      <c r="C7" s="19">
        <v>18</v>
      </c>
      <c r="D7" s="18">
        <f t="shared" si="0"/>
        <v>0.72</v>
      </c>
      <c r="E7" s="20"/>
      <c r="F7" s="12"/>
      <c r="G7" s="12"/>
      <c r="H7" s="12"/>
      <c r="I7" s="12"/>
      <c r="J7" s="12"/>
    </row>
    <row r="8" spans="1:10" ht="16.5">
      <c r="A8" s="16" t="s">
        <v>10</v>
      </c>
      <c r="B8" s="22">
        <v>1</v>
      </c>
      <c r="C8" s="23">
        <v>1</v>
      </c>
      <c r="D8" s="18">
        <f t="shared" si="0"/>
        <v>1</v>
      </c>
      <c r="E8" s="20"/>
      <c r="F8" s="12"/>
      <c r="G8" s="12"/>
      <c r="H8" s="12"/>
      <c r="I8" s="12"/>
      <c r="J8" s="12"/>
    </row>
    <row r="9" spans="1:10" ht="16.5">
      <c r="A9" s="16" t="s">
        <v>11</v>
      </c>
      <c r="B9" s="21">
        <v>47</v>
      </c>
      <c r="C9" s="19">
        <v>21</v>
      </c>
      <c r="D9" s="18">
        <f t="shared" si="0"/>
        <v>0.44680851063829785</v>
      </c>
      <c r="E9" s="20"/>
      <c r="F9" s="12"/>
      <c r="G9" s="12"/>
      <c r="H9" s="12"/>
      <c r="I9" s="12"/>
      <c r="J9" s="12"/>
    </row>
    <row r="10" spans="1:10" ht="16.5">
      <c r="A10" s="16" t="s">
        <v>12</v>
      </c>
      <c r="B10" s="21">
        <v>2</v>
      </c>
      <c r="C10" s="19">
        <v>2</v>
      </c>
      <c r="D10" s="18">
        <f t="shared" si="0"/>
        <v>1</v>
      </c>
      <c r="E10" s="20"/>
      <c r="F10" s="12"/>
      <c r="G10" s="12"/>
      <c r="H10" s="12"/>
      <c r="I10" s="12"/>
      <c r="J10" s="12"/>
    </row>
    <row r="11" spans="1:10" ht="16.5">
      <c r="A11" s="16" t="s">
        <v>13</v>
      </c>
      <c r="B11" s="21">
        <v>1</v>
      </c>
      <c r="C11" s="19">
        <v>0</v>
      </c>
      <c r="D11" s="18">
        <f t="shared" si="0"/>
        <v>0</v>
      </c>
      <c r="E11" s="20"/>
      <c r="F11" s="12"/>
      <c r="G11" s="12"/>
      <c r="H11" s="12"/>
      <c r="I11" s="12"/>
      <c r="J11" s="12"/>
    </row>
    <row r="12" spans="1:10" ht="16.5">
      <c r="A12" s="16" t="s">
        <v>14</v>
      </c>
      <c r="B12" s="21">
        <v>137</v>
      </c>
      <c r="C12" s="19">
        <v>100</v>
      </c>
      <c r="D12" s="18">
        <f t="shared" si="0"/>
        <v>0.72992700729927007</v>
      </c>
      <c r="E12" s="20"/>
    </row>
    <row r="13" spans="1:10" s="27" customFormat="1" ht="22.5" customHeight="1">
      <c r="A13" s="24" t="s">
        <v>15</v>
      </c>
      <c r="B13" s="25">
        <f>SUM(B3:B12)</f>
        <v>689</v>
      </c>
      <c r="C13" s="25">
        <f>SUM(C3:C12)</f>
        <v>522</v>
      </c>
      <c r="D13" s="26">
        <f t="shared" si="0"/>
        <v>0.75761973875181421</v>
      </c>
    </row>
    <row r="14" spans="1:10" ht="73.5" customHeight="1">
      <c r="A14" s="28" t="s">
        <v>16</v>
      </c>
      <c r="B14" s="29">
        <v>225</v>
      </c>
      <c r="C14" s="29">
        <v>153</v>
      </c>
      <c r="D14" s="26">
        <f t="shared" si="0"/>
        <v>0.68</v>
      </c>
      <c r="F14" s="11" t="s">
        <v>1</v>
      </c>
    </row>
    <row r="15" spans="1:10">
      <c r="A15" s="30" t="s">
        <v>212</v>
      </c>
      <c r="B15" s="31"/>
      <c r="C15" s="31"/>
      <c r="D15" s="32"/>
    </row>
    <row r="16" spans="1:10">
      <c r="A16" s="33"/>
      <c r="B16" s="34"/>
      <c r="C16" s="34"/>
      <c r="D16" s="35"/>
    </row>
    <row r="17" spans="1:6">
      <c r="A17" s="33"/>
      <c r="B17" s="34"/>
      <c r="C17" s="34"/>
      <c r="D17" s="35"/>
    </row>
    <row r="18" spans="1:6">
      <c r="A18" s="33"/>
      <c r="B18" s="34"/>
      <c r="C18" s="34"/>
      <c r="D18" s="35"/>
    </row>
    <row r="19" spans="1:6">
      <c r="A19" s="33"/>
      <c r="B19" s="34"/>
      <c r="C19" s="34"/>
      <c r="D19" s="35"/>
    </row>
    <row r="20" spans="1:6">
      <c r="A20" s="33"/>
      <c r="B20" s="34"/>
      <c r="C20" s="34"/>
      <c r="D20" s="35"/>
    </row>
    <row r="21" spans="1:6">
      <c r="A21" s="33"/>
      <c r="B21" s="34"/>
      <c r="C21" s="34"/>
      <c r="D21" s="35"/>
    </row>
    <row r="22" spans="1:6" ht="147.75" customHeight="1">
      <c r="A22" s="36"/>
      <c r="B22" s="37"/>
      <c r="C22" s="37"/>
      <c r="D22" s="38"/>
    </row>
    <row r="25" spans="1:6" ht="30.75" customHeight="1">
      <c r="A25" s="39" t="s">
        <v>0</v>
      </c>
      <c r="B25" s="86" t="s">
        <v>216</v>
      </c>
      <c r="C25" s="87"/>
      <c r="D25" s="87"/>
      <c r="E25" s="87"/>
      <c r="F25" s="40"/>
    </row>
    <row r="26" spans="1:6" ht="54">
      <c r="A26" s="41"/>
      <c r="B26" s="42" t="s">
        <v>17</v>
      </c>
      <c r="C26" s="42" t="s">
        <v>18</v>
      </c>
      <c r="D26" s="42" t="s">
        <v>19</v>
      </c>
      <c r="E26" s="42" t="s">
        <v>20</v>
      </c>
      <c r="F26" s="42" t="s">
        <v>21</v>
      </c>
    </row>
    <row r="27" spans="1:6" ht="18">
      <c r="A27" s="43" t="s">
        <v>15</v>
      </c>
      <c r="B27" s="44">
        <f>'[1]Consolidated Data'!E3</f>
        <v>16268707</v>
      </c>
      <c r="C27" s="44">
        <f>'[1]Consolidated Data'!B3</f>
        <v>121541381</v>
      </c>
      <c r="D27" s="44">
        <f>'[1]Consolidated Data'!C3</f>
        <v>121111170</v>
      </c>
      <c r="E27" s="44">
        <f>C27-D27</f>
        <v>430211</v>
      </c>
      <c r="F27" s="45">
        <f>D27/C27</f>
        <v>0.99646037426545286</v>
      </c>
    </row>
    <row r="28" spans="1:6">
      <c r="A28" s="46" t="s">
        <v>213</v>
      </c>
      <c r="B28" s="47"/>
      <c r="C28" s="47"/>
      <c r="D28" s="47"/>
      <c r="E28" s="47"/>
      <c r="F28" s="48"/>
    </row>
    <row r="29" spans="1:6">
      <c r="A29" s="49"/>
      <c r="B29" s="50"/>
      <c r="C29" s="50"/>
      <c r="D29" s="50"/>
      <c r="E29" s="50"/>
      <c r="F29" s="51"/>
    </row>
    <row r="30" spans="1:6">
      <c r="A30" s="49"/>
      <c r="B30" s="50"/>
      <c r="C30" s="50"/>
      <c r="D30" s="50"/>
      <c r="E30" s="50"/>
      <c r="F30" s="51"/>
    </row>
    <row r="31" spans="1:6">
      <c r="A31" s="49"/>
      <c r="B31" s="50"/>
      <c r="C31" s="50"/>
      <c r="D31" s="50"/>
      <c r="E31" s="50"/>
      <c r="F31" s="51"/>
    </row>
    <row r="32" spans="1:6">
      <c r="A32" s="49"/>
      <c r="B32" s="50"/>
      <c r="C32" s="50"/>
      <c r="D32" s="50"/>
      <c r="E32" s="50"/>
      <c r="F32" s="51"/>
    </row>
    <row r="33" spans="1:7">
      <c r="A33" s="52"/>
      <c r="B33" s="53"/>
      <c r="C33" s="53"/>
      <c r="D33" s="53"/>
      <c r="E33" s="53"/>
      <c r="F33" s="54"/>
    </row>
    <row r="35" spans="1:7" ht="27.75" customHeight="1">
      <c r="A35" s="39" t="s">
        <v>0</v>
      </c>
      <c r="B35" s="55" t="s">
        <v>210</v>
      </c>
      <c r="C35" s="56"/>
      <c r="D35" s="56"/>
      <c r="E35" s="56"/>
      <c r="F35" s="57"/>
    </row>
    <row r="36" spans="1:7" ht="72">
      <c r="A36" s="41"/>
      <c r="B36" s="58" t="s">
        <v>22</v>
      </c>
      <c r="C36" s="58" t="s">
        <v>23</v>
      </c>
      <c r="D36" s="58" t="s">
        <v>19</v>
      </c>
      <c r="E36" s="58" t="s">
        <v>20</v>
      </c>
      <c r="F36" s="58" t="s">
        <v>24</v>
      </c>
      <c r="G36" s="20"/>
    </row>
    <row r="37" spans="1:7">
      <c r="A37" s="59" t="s">
        <v>25</v>
      </c>
      <c r="B37" s="60">
        <v>81</v>
      </c>
      <c r="C37" s="61">
        <v>211</v>
      </c>
      <c r="D37" s="61">
        <v>67</v>
      </c>
      <c r="E37" s="61">
        <v>144</v>
      </c>
      <c r="F37" s="62">
        <f>D37/(D37+E37)</f>
        <v>0.31753554502369669</v>
      </c>
      <c r="G37" s="11" t="s">
        <v>1</v>
      </c>
    </row>
    <row r="38" spans="1:7">
      <c r="A38" s="63" t="s">
        <v>26</v>
      </c>
      <c r="B38" s="64">
        <v>66</v>
      </c>
      <c r="C38" s="65">
        <v>176</v>
      </c>
      <c r="D38" s="65">
        <v>129</v>
      </c>
      <c r="E38" s="65">
        <v>47</v>
      </c>
      <c r="F38" s="62">
        <f t="shared" ref="F38:F70" si="1">D38/(D38+E38)</f>
        <v>0.73295454545454541</v>
      </c>
    </row>
    <row r="39" spans="1:7">
      <c r="A39" s="59" t="s">
        <v>27</v>
      </c>
      <c r="B39" s="60">
        <v>4</v>
      </c>
      <c r="C39" s="61">
        <v>7</v>
      </c>
      <c r="D39" s="61">
        <v>3</v>
      </c>
      <c r="E39" s="61">
        <v>4</v>
      </c>
      <c r="F39" s="62">
        <f t="shared" si="1"/>
        <v>0.42857142857142855</v>
      </c>
    </row>
    <row r="40" spans="1:7">
      <c r="A40" s="63" t="s">
        <v>28</v>
      </c>
      <c r="B40" s="64">
        <v>6</v>
      </c>
      <c r="C40" s="65">
        <v>20</v>
      </c>
      <c r="D40" s="65">
        <v>14</v>
      </c>
      <c r="E40" s="65">
        <v>6</v>
      </c>
      <c r="F40" s="62">
        <f t="shared" si="1"/>
        <v>0.7</v>
      </c>
    </row>
    <row r="41" spans="1:7">
      <c r="A41" s="59" t="s">
        <v>29</v>
      </c>
      <c r="B41" s="60">
        <v>1</v>
      </c>
      <c r="C41" s="61">
        <v>14</v>
      </c>
      <c r="D41" s="61">
        <v>14</v>
      </c>
      <c r="E41" s="61">
        <v>0</v>
      </c>
      <c r="F41" s="62">
        <f t="shared" si="1"/>
        <v>1</v>
      </c>
    </row>
    <row r="42" spans="1:7">
      <c r="A42" s="63" t="s">
        <v>30</v>
      </c>
      <c r="B42" s="64">
        <v>7</v>
      </c>
      <c r="C42" s="65">
        <v>14</v>
      </c>
      <c r="D42" s="65">
        <v>5</v>
      </c>
      <c r="E42" s="65">
        <v>9</v>
      </c>
      <c r="F42" s="62">
        <f t="shared" si="1"/>
        <v>0.35714285714285715</v>
      </c>
    </row>
    <row r="43" spans="1:7">
      <c r="A43" s="59" t="s">
        <v>31</v>
      </c>
      <c r="B43" s="60">
        <v>13</v>
      </c>
      <c r="C43" s="61">
        <v>44</v>
      </c>
      <c r="D43" s="61">
        <v>23</v>
      </c>
      <c r="E43" s="61">
        <v>21</v>
      </c>
      <c r="F43" s="62">
        <f t="shared" si="1"/>
        <v>0.52272727272727271</v>
      </c>
    </row>
    <row r="44" spans="1:7">
      <c r="A44" s="63" t="s">
        <v>32</v>
      </c>
      <c r="B44" s="64">
        <v>16</v>
      </c>
      <c r="C44" s="65">
        <v>51</v>
      </c>
      <c r="D44" s="65">
        <v>21</v>
      </c>
      <c r="E44" s="65">
        <v>30</v>
      </c>
      <c r="F44" s="62">
        <f t="shared" si="1"/>
        <v>0.41176470588235292</v>
      </c>
    </row>
    <row r="45" spans="1:7">
      <c r="A45" s="59" t="s">
        <v>33</v>
      </c>
      <c r="B45" s="60">
        <v>20</v>
      </c>
      <c r="C45" s="61">
        <v>33</v>
      </c>
      <c r="D45" s="61">
        <v>18</v>
      </c>
      <c r="E45" s="61">
        <v>15</v>
      </c>
      <c r="F45" s="62">
        <f t="shared" si="1"/>
        <v>0.54545454545454541</v>
      </c>
    </row>
    <row r="46" spans="1:7">
      <c r="A46" s="63" t="s">
        <v>34</v>
      </c>
      <c r="B46" s="64">
        <v>913</v>
      </c>
      <c r="C46" s="65">
        <v>2283</v>
      </c>
      <c r="D46" s="65">
        <v>1037</v>
      </c>
      <c r="E46" s="65">
        <v>1246</v>
      </c>
      <c r="F46" s="62">
        <f t="shared" si="1"/>
        <v>0.45422689443714409</v>
      </c>
    </row>
    <row r="47" spans="1:7">
      <c r="A47" s="59" t="s">
        <v>35</v>
      </c>
      <c r="B47" s="60">
        <v>589</v>
      </c>
      <c r="C47" s="61">
        <v>1517</v>
      </c>
      <c r="D47" s="61">
        <v>527</v>
      </c>
      <c r="E47" s="61">
        <v>990</v>
      </c>
      <c r="F47" s="62">
        <f t="shared" si="1"/>
        <v>0.34739617666446937</v>
      </c>
    </row>
    <row r="48" spans="1:7">
      <c r="A48" s="63" t="s">
        <v>36</v>
      </c>
      <c r="B48" s="64">
        <v>5</v>
      </c>
      <c r="C48" s="65">
        <v>14</v>
      </c>
      <c r="D48" s="65">
        <v>0</v>
      </c>
      <c r="E48" s="65">
        <v>14</v>
      </c>
      <c r="F48" s="62">
        <f t="shared" si="1"/>
        <v>0</v>
      </c>
    </row>
    <row r="49" spans="1:6">
      <c r="A49" s="59" t="s">
        <v>37</v>
      </c>
      <c r="B49" s="60">
        <v>12</v>
      </c>
      <c r="C49" s="61">
        <v>51</v>
      </c>
      <c r="D49" s="61">
        <v>36</v>
      </c>
      <c r="E49" s="61">
        <v>15</v>
      </c>
      <c r="F49" s="62">
        <f t="shared" si="1"/>
        <v>0.70588235294117652</v>
      </c>
    </row>
    <row r="50" spans="1:6">
      <c r="A50" s="63" t="s">
        <v>38</v>
      </c>
      <c r="B50" s="64">
        <v>2</v>
      </c>
      <c r="C50" s="65">
        <v>7</v>
      </c>
      <c r="D50" s="65">
        <v>5</v>
      </c>
      <c r="E50" s="65">
        <v>2</v>
      </c>
      <c r="F50" s="62">
        <f t="shared" si="1"/>
        <v>0.7142857142857143</v>
      </c>
    </row>
    <row r="51" spans="1:6">
      <c r="A51" s="59" t="s">
        <v>39</v>
      </c>
      <c r="B51" s="60">
        <v>31</v>
      </c>
      <c r="C51" s="61">
        <v>97</v>
      </c>
      <c r="D51" s="61">
        <v>35</v>
      </c>
      <c r="E51" s="61">
        <v>62</v>
      </c>
      <c r="F51" s="62">
        <f t="shared" si="1"/>
        <v>0.36082474226804123</v>
      </c>
    </row>
    <row r="52" spans="1:6">
      <c r="A52" s="63" t="s">
        <v>40</v>
      </c>
      <c r="B52" s="64">
        <v>176</v>
      </c>
      <c r="C52" s="65">
        <v>594</v>
      </c>
      <c r="D52" s="65">
        <v>357</v>
      </c>
      <c r="E52" s="65">
        <v>237</v>
      </c>
      <c r="F52" s="62">
        <f t="shared" si="1"/>
        <v>0.60101010101010099</v>
      </c>
    </row>
    <row r="53" spans="1:6">
      <c r="A53" s="59" t="s">
        <v>41</v>
      </c>
      <c r="B53" s="60">
        <v>2</v>
      </c>
      <c r="C53" s="61">
        <v>7</v>
      </c>
      <c r="D53" s="61">
        <v>0</v>
      </c>
      <c r="E53" s="61">
        <v>7</v>
      </c>
      <c r="F53" s="62">
        <f t="shared" si="1"/>
        <v>0</v>
      </c>
    </row>
    <row r="54" spans="1:6">
      <c r="A54" s="63" t="s">
        <v>42</v>
      </c>
      <c r="B54" s="64">
        <v>1</v>
      </c>
      <c r="C54" s="65">
        <v>2</v>
      </c>
      <c r="D54" s="65">
        <v>0</v>
      </c>
      <c r="E54" s="65">
        <v>2</v>
      </c>
      <c r="F54" s="62">
        <f t="shared" si="1"/>
        <v>0</v>
      </c>
    </row>
    <row r="55" spans="1:6">
      <c r="A55" s="59" t="s">
        <v>43</v>
      </c>
      <c r="B55" s="60">
        <v>2</v>
      </c>
      <c r="C55" s="61">
        <v>5</v>
      </c>
      <c r="D55" s="61">
        <v>5</v>
      </c>
      <c r="E55" s="61">
        <v>0</v>
      </c>
      <c r="F55" s="62">
        <f t="shared" si="1"/>
        <v>1</v>
      </c>
    </row>
    <row r="56" spans="1:6">
      <c r="A56" s="63" t="s">
        <v>44</v>
      </c>
      <c r="B56" s="64">
        <v>3</v>
      </c>
      <c r="C56" s="65">
        <v>3</v>
      </c>
      <c r="D56" s="65">
        <v>1</v>
      </c>
      <c r="E56" s="65">
        <v>2</v>
      </c>
      <c r="F56" s="62">
        <f t="shared" si="1"/>
        <v>0.33333333333333331</v>
      </c>
    </row>
    <row r="57" spans="1:6">
      <c r="A57" s="59" t="s">
        <v>45</v>
      </c>
      <c r="B57" s="60">
        <v>4</v>
      </c>
      <c r="C57" s="61">
        <v>26</v>
      </c>
      <c r="D57" s="61">
        <v>13</v>
      </c>
      <c r="E57" s="61">
        <v>13</v>
      </c>
      <c r="F57" s="62">
        <f t="shared" si="1"/>
        <v>0.5</v>
      </c>
    </row>
    <row r="58" spans="1:6">
      <c r="A58" s="63" t="s">
        <v>46</v>
      </c>
      <c r="B58" s="64">
        <v>186</v>
      </c>
      <c r="C58" s="65">
        <v>539</v>
      </c>
      <c r="D58" s="65">
        <v>291</v>
      </c>
      <c r="E58" s="65">
        <v>248</v>
      </c>
      <c r="F58" s="62">
        <f t="shared" si="1"/>
        <v>0.53988868274582558</v>
      </c>
    </row>
    <row r="59" spans="1:6">
      <c r="A59" s="59" t="s">
        <v>47</v>
      </c>
      <c r="B59" s="60">
        <v>51</v>
      </c>
      <c r="C59" s="61">
        <v>136</v>
      </c>
      <c r="D59" s="61">
        <v>91</v>
      </c>
      <c r="E59" s="61">
        <v>45</v>
      </c>
      <c r="F59" s="62">
        <f t="shared" si="1"/>
        <v>0.66911764705882348</v>
      </c>
    </row>
    <row r="60" spans="1:6">
      <c r="A60" s="63" t="s">
        <v>48</v>
      </c>
      <c r="B60" s="64">
        <v>24</v>
      </c>
      <c r="C60" s="65">
        <v>109</v>
      </c>
      <c r="D60" s="65">
        <v>76</v>
      </c>
      <c r="E60" s="65">
        <v>33</v>
      </c>
      <c r="F60" s="62">
        <f t="shared" si="1"/>
        <v>0.69724770642201839</v>
      </c>
    </row>
    <row r="61" spans="1:6">
      <c r="A61" s="59" t="s">
        <v>49</v>
      </c>
      <c r="B61" s="60">
        <v>13</v>
      </c>
      <c r="C61" s="61">
        <v>35</v>
      </c>
      <c r="D61" s="61">
        <v>19</v>
      </c>
      <c r="E61" s="61">
        <v>16</v>
      </c>
      <c r="F61" s="62">
        <f t="shared" si="1"/>
        <v>0.54285714285714282</v>
      </c>
    </row>
    <row r="62" spans="1:6">
      <c r="A62" s="63" t="s">
        <v>50</v>
      </c>
      <c r="B62" s="64">
        <v>15</v>
      </c>
      <c r="C62" s="65">
        <v>51</v>
      </c>
      <c r="D62" s="65">
        <v>22</v>
      </c>
      <c r="E62" s="65">
        <v>29</v>
      </c>
      <c r="F62" s="62">
        <f t="shared" si="1"/>
        <v>0.43137254901960786</v>
      </c>
    </row>
    <row r="63" spans="1:6">
      <c r="A63" s="59" t="s">
        <v>51</v>
      </c>
      <c r="B63" s="60">
        <v>28</v>
      </c>
      <c r="C63" s="61">
        <v>88</v>
      </c>
      <c r="D63" s="61">
        <v>59</v>
      </c>
      <c r="E63" s="61">
        <v>29</v>
      </c>
      <c r="F63" s="62">
        <f>D63/(D63+E63)</f>
        <v>0.67045454545454541</v>
      </c>
    </row>
    <row r="64" spans="1:6">
      <c r="A64" s="63" t="s">
        <v>52</v>
      </c>
      <c r="B64" s="64">
        <v>2</v>
      </c>
      <c r="C64" s="65">
        <v>3</v>
      </c>
      <c r="D64" s="65">
        <v>1</v>
      </c>
      <c r="E64" s="65">
        <v>2</v>
      </c>
      <c r="F64" s="62">
        <f t="shared" si="1"/>
        <v>0.33333333333333331</v>
      </c>
    </row>
    <row r="65" spans="1:7">
      <c r="A65" s="59" t="s">
        <v>53</v>
      </c>
      <c r="B65" s="60">
        <v>2</v>
      </c>
      <c r="C65" s="61">
        <v>7</v>
      </c>
      <c r="D65" s="61">
        <v>6</v>
      </c>
      <c r="E65" s="61">
        <v>1</v>
      </c>
      <c r="F65" s="62">
        <f t="shared" si="1"/>
        <v>0.8571428571428571</v>
      </c>
    </row>
    <row r="66" spans="1:7">
      <c r="A66" s="63" t="s">
        <v>54</v>
      </c>
      <c r="B66" s="64">
        <v>185</v>
      </c>
      <c r="C66" s="65">
        <v>899</v>
      </c>
      <c r="D66" s="65">
        <v>534</v>
      </c>
      <c r="E66" s="65">
        <v>365</v>
      </c>
      <c r="F66" s="62">
        <f t="shared" si="1"/>
        <v>0.59399332591768628</v>
      </c>
    </row>
    <row r="67" spans="1:7">
      <c r="A67" s="59" t="s">
        <v>55</v>
      </c>
      <c r="B67" s="60">
        <v>119</v>
      </c>
      <c r="C67" s="61">
        <v>401</v>
      </c>
      <c r="D67" s="61">
        <v>260</v>
      </c>
      <c r="E67" s="61">
        <v>141</v>
      </c>
      <c r="F67" s="62">
        <f t="shared" si="1"/>
        <v>0.64837905236907734</v>
      </c>
    </row>
    <row r="68" spans="1:7">
      <c r="A68" s="63" t="s">
        <v>56</v>
      </c>
      <c r="B68" s="64">
        <v>52</v>
      </c>
      <c r="C68" s="65">
        <v>272</v>
      </c>
      <c r="D68" s="65">
        <v>63</v>
      </c>
      <c r="E68" s="65">
        <v>209</v>
      </c>
      <c r="F68" s="62">
        <f t="shared" si="1"/>
        <v>0.23161764705882354</v>
      </c>
      <c r="G68" s="66"/>
    </row>
    <row r="69" spans="1:7">
      <c r="A69" s="59" t="s">
        <v>57</v>
      </c>
      <c r="B69" s="60">
        <v>752</v>
      </c>
      <c r="C69" s="61">
        <v>2447</v>
      </c>
      <c r="D69" s="61">
        <v>928</v>
      </c>
      <c r="E69" s="61">
        <v>1519</v>
      </c>
      <c r="F69" s="67">
        <f t="shared" si="1"/>
        <v>0.37923988557417243</v>
      </c>
      <c r="G69" s="66"/>
    </row>
    <row r="70" spans="1:7">
      <c r="A70" s="68" t="s">
        <v>58</v>
      </c>
      <c r="B70" s="68">
        <f>SUM(B37:B69)</f>
        <v>3383</v>
      </c>
      <c r="C70" s="68">
        <f t="shared" ref="C70:E70" si="2">SUM(C37:C69)</f>
        <v>10163</v>
      </c>
      <c r="D70" s="68">
        <f t="shared" si="2"/>
        <v>4660</v>
      </c>
      <c r="E70" s="68">
        <f t="shared" si="2"/>
        <v>5503</v>
      </c>
      <c r="F70" s="69">
        <f t="shared" si="1"/>
        <v>0.45852602577978946</v>
      </c>
      <c r="G70" s="66"/>
    </row>
    <row r="71" spans="1:7" s="66" customFormat="1">
      <c r="A71" s="46" t="s">
        <v>214</v>
      </c>
      <c r="B71" s="47"/>
      <c r="C71" s="47"/>
      <c r="D71" s="47"/>
      <c r="E71" s="47"/>
      <c r="F71" s="48"/>
    </row>
    <row r="72" spans="1:7" s="66" customFormat="1">
      <c r="A72" s="49"/>
      <c r="B72" s="50"/>
      <c r="C72" s="50"/>
      <c r="D72" s="50"/>
      <c r="E72" s="50"/>
      <c r="F72" s="51"/>
    </row>
    <row r="73" spans="1:7" s="66" customFormat="1">
      <c r="A73" s="49"/>
      <c r="B73" s="50"/>
      <c r="C73" s="50"/>
      <c r="D73" s="50"/>
      <c r="E73" s="50"/>
      <c r="F73" s="51"/>
    </row>
    <row r="74" spans="1:7" s="66" customFormat="1">
      <c r="A74" s="52"/>
      <c r="B74" s="53"/>
      <c r="C74" s="53"/>
      <c r="D74" s="53"/>
      <c r="E74" s="53"/>
      <c r="F74" s="54"/>
    </row>
    <row r="75" spans="1:7" s="66" customFormat="1">
      <c r="A75" s="70"/>
      <c r="B75" s="70"/>
      <c r="C75" s="70"/>
      <c r="D75" s="70"/>
      <c r="E75" s="70"/>
      <c r="F75" s="70"/>
    </row>
    <row r="76" spans="1:7">
      <c r="A76" s="71"/>
      <c r="B76" s="71"/>
      <c r="C76" s="71"/>
      <c r="D76" s="71"/>
      <c r="E76" s="71"/>
      <c r="F76" s="71"/>
      <c r="G76" s="66"/>
    </row>
    <row r="77" spans="1:7" ht="28.15" customHeight="1">
      <c r="A77" s="39" t="s">
        <v>59</v>
      </c>
      <c r="B77" s="72" t="s">
        <v>211</v>
      </c>
      <c r="C77" s="73"/>
      <c r="D77" s="73"/>
      <c r="E77" s="73"/>
      <c r="F77" s="74"/>
    </row>
    <row r="78" spans="1:7" ht="72">
      <c r="A78" s="13"/>
      <c r="B78" s="58" t="s">
        <v>22</v>
      </c>
      <c r="C78" s="58" t="s">
        <v>23</v>
      </c>
      <c r="D78" s="58" t="s">
        <v>19</v>
      </c>
      <c r="E78" s="58" t="s">
        <v>20</v>
      </c>
      <c r="F78" s="58" t="s">
        <v>24</v>
      </c>
    </row>
    <row r="79" spans="1:7">
      <c r="A79" s="75" t="s">
        <v>58</v>
      </c>
      <c r="B79" s="76">
        <v>21495</v>
      </c>
      <c r="C79" s="76">
        <v>62027</v>
      </c>
      <c r="D79" s="76">
        <v>23895</v>
      </c>
      <c r="E79" s="76">
        <v>38132</v>
      </c>
      <c r="F79" s="77">
        <v>0.38523546197623615</v>
      </c>
    </row>
    <row r="80" spans="1:7">
      <c r="A80" s="46" t="s">
        <v>214</v>
      </c>
      <c r="B80" s="47"/>
      <c r="C80" s="47"/>
      <c r="D80" s="47"/>
      <c r="E80" s="47"/>
      <c r="F80" s="48"/>
    </row>
    <row r="81" spans="1:7">
      <c r="A81" s="49"/>
      <c r="B81" s="50"/>
      <c r="C81" s="50"/>
      <c r="D81" s="50"/>
      <c r="E81" s="50"/>
      <c r="F81" s="51"/>
    </row>
    <row r="82" spans="1:7">
      <c r="A82" s="49"/>
      <c r="B82" s="50"/>
      <c r="C82" s="50"/>
      <c r="D82" s="50"/>
      <c r="E82" s="50"/>
      <c r="F82" s="51"/>
    </row>
    <row r="83" spans="1:7">
      <c r="A83" s="52"/>
      <c r="B83" s="53"/>
      <c r="C83" s="53"/>
      <c r="D83" s="53"/>
      <c r="E83" s="53"/>
      <c r="F83" s="54"/>
    </row>
    <row r="84" spans="1:7">
      <c r="E84" s="78"/>
    </row>
    <row r="86" spans="1:7" ht="72.75" customHeight="1">
      <c r="A86" s="7" t="s">
        <v>0</v>
      </c>
      <c r="B86" s="79" t="s">
        <v>215</v>
      </c>
      <c r="C86" s="80"/>
      <c r="D86" s="81"/>
      <c r="G86" s="20" t="s">
        <v>1</v>
      </c>
    </row>
    <row r="87" spans="1:7" ht="75" customHeight="1">
      <c r="A87" s="13"/>
      <c r="B87" s="15" t="s">
        <v>60</v>
      </c>
      <c r="C87" s="15" t="s">
        <v>61</v>
      </c>
      <c r="D87" s="15" t="s">
        <v>62</v>
      </c>
      <c r="E87" s="27"/>
      <c r="F87" s="27"/>
      <c r="G87" s="27"/>
    </row>
    <row r="88" spans="1:7" s="27" customFormat="1" ht="22.5" customHeight="1">
      <c r="A88" s="82" t="s">
        <v>15</v>
      </c>
      <c r="B88" s="83">
        <f>'[1]Consolidated Data'!E8</f>
        <v>608</v>
      </c>
      <c r="C88" s="83">
        <f>'[1]Consolidated Data'!F8</f>
        <v>344</v>
      </c>
      <c r="D88" s="84">
        <f>'[1]Consolidated Data'!H8</f>
        <v>0.56578947368421051</v>
      </c>
      <c r="E88" s="11"/>
      <c r="F88" s="11"/>
      <c r="G88" s="11"/>
    </row>
    <row r="89" spans="1:7">
      <c r="A89" s="85" t="s">
        <v>63</v>
      </c>
      <c r="B89" s="85"/>
      <c r="C89" s="85"/>
      <c r="D89" s="85"/>
    </row>
    <row r="90" spans="1:7">
      <c r="A90" s="85"/>
      <c r="B90" s="85"/>
      <c r="C90" s="85"/>
      <c r="D90" s="85"/>
    </row>
  </sheetData>
  <mergeCells count="16">
    <mergeCell ref="A1:A2"/>
    <mergeCell ref="B1:D1"/>
    <mergeCell ref="F1:J11"/>
    <mergeCell ref="A15:D22"/>
    <mergeCell ref="A25:A26"/>
    <mergeCell ref="B25:E25"/>
    <mergeCell ref="A80:F83"/>
    <mergeCell ref="A86:A87"/>
    <mergeCell ref="A89:D90"/>
    <mergeCell ref="B86:D86"/>
    <mergeCell ref="A28:F33"/>
    <mergeCell ref="A35:A36"/>
    <mergeCell ref="B35:F35"/>
    <mergeCell ref="A71:F74"/>
    <mergeCell ref="A77:A78"/>
    <mergeCell ref="B77:F77"/>
  </mergeCells>
  <pageMargins left="0.25" right="0.25" top="0.5" bottom="0.5" header="0.3" footer="0.3"/>
  <pageSetup paperSize="5"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2344-BC69-43ED-917E-8B3053257D4A}">
  <dimension ref="A1:H51"/>
  <sheetViews>
    <sheetView workbookViewId="0">
      <selection activeCell="B33" sqref="B33"/>
    </sheetView>
  </sheetViews>
  <sheetFormatPr defaultRowHeight="15"/>
  <cols>
    <col min="1" max="1" width="48.5703125" style="6" customWidth="1"/>
    <col min="2" max="2" width="14" style="6" customWidth="1"/>
    <col min="3" max="3" width="9.5703125" style="6" customWidth="1"/>
    <col min="4" max="4" width="50.7109375" style="5" customWidth="1"/>
    <col min="5" max="5" width="9.85546875" style="5" customWidth="1"/>
    <col min="6" max="6" width="9.140625" style="5"/>
    <col min="7" max="7" width="29.28515625" style="5" customWidth="1"/>
    <col min="8" max="8" width="11" style="5" customWidth="1"/>
    <col min="9" max="16384" width="9.140625" style="5"/>
  </cols>
  <sheetData>
    <row r="1" spans="1:8">
      <c r="A1" s="1" t="s">
        <v>64</v>
      </c>
      <c r="B1" s="1" t="s">
        <v>65</v>
      </c>
      <c r="C1" s="2"/>
      <c r="D1" s="3" t="s">
        <v>66</v>
      </c>
      <c r="E1" s="3" t="s">
        <v>65</v>
      </c>
      <c r="F1" s="4"/>
      <c r="G1" s="3" t="s">
        <v>67</v>
      </c>
      <c r="H1" s="3" t="s">
        <v>65</v>
      </c>
    </row>
    <row r="2" spans="1:8">
      <c r="A2" s="6" t="s">
        <v>68</v>
      </c>
      <c r="B2" s="6">
        <v>43722714</v>
      </c>
      <c r="C2" s="4"/>
      <c r="D2" s="5" t="s">
        <v>69</v>
      </c>
      <c r="E2" s="5">
        <v>40264737</v>
      </c>
      <c r="F2" s="4"/>
      <c r="G2" s="5" t="s">
        <v>70</v>
      </c>
      <c r="H2" s="5">
        <v>7322281</v>
      </c>
    </row>
    <row r="3" spans="1:8">
      <c r="A3" s="6" t="s">
        <v>71</v>
      </c>
      <c r="B3" s="6">
        <v>40264737</v>
      </c>
      <c r="C3" s="4"/>
      <c r="D3" s="5" t="s">
        <v>72</v>
      </c>
      <c r="E3" s="5">
        <v>28489222</v>
      </c>
      <c r="F3" s="4"/>
      <c r="G3" s="5" t="s">
        <v>73</v>
      </c>
      <c r="H3" s="5">
        <v>2298238</v>
      </c>
    </row>
    <row r="4" spans="1:8">
      <c r="A4" s="6" t="s">
        <v>74</v>
      </c>
      <c r="B4" s="6">
        <v>7101426</v>
      </c>
      <c r="C4" s="4"/>
      <c r="D4" s="5" t="s">
        <v>75</v>
      </c>
      <c r="E4" s="5">
        <v>7112306</v>
      </c>
      <c r="F4" s="4"/>
      <c r="G4" s="5" t="s">
        <v>76</v>
      </c>
      <c r="H4" s="5">
        <v>1751735</v>
      </c>
    </row>
    <row r="5" spans="1:8">
      <c r="A5" s="6" t="s">
        <v>77</v>
      </c>
      <c r="B5" s="6">
        <v>6453780</v>
      </c>
      <c r="C5" s="4"/>
      <c r="D5" s="5" t="s">
        <v>78</v>
      </c>
      <c r="E5" s="5">
        <v>4640089</v>
      </c>
      <c r="F5" s="4"/>
      <c r="G5" s="5" t="s">
        <v>79</v>
      </c>
      <c r="H5" s="5">
        <v>813698</v>
      </c>
    </row>
    <row r="6" spans="1:8">
      <c r="A6" s="6" t="s">
        <v>80</v>
      </c>
      <c r="B6" s="6">
        <v>5136160</v>
      </c>
      <c r="C6" s="4"/>
      <c r="D6" s="5" t="s">
        <v>81</v>
      </c>
      <c r="E6" s="5">
        <v>4200727</v>
      </c>
      <c r="F6" s="4"/>
      <c r="G6" s="5" t="s">
        <v>82</v>
      </c>
      <c r="H6" s="5">
        <v>798967</v>
      </c>
    </row>
    <row r="7" spans="1:8">
      <c r="A7" s="6" t="s">
        <v>83</v>
      </c>
      <c r="B7" s="6">
        <v>3329439</v>
      </c>
      <c r="C7" s="4"/>
      <c r="D7" s="5" t="s">
        <v>84</v>
      </c>
      <c r="E7" s="5">
        <v>3608276</v>
      </c>
      <c r="F7" s="4"/>
      <c r="G7" s="5" t="s">
        <v>85</v>
      </c>
      <c r="H7" s="5">
        <v>773577</v>
      </c>
    </row>
    <row r="8" spans="1:8">
      <c r="A8" s="6" t="s">
        <v>86</v>
      </c>
      <c r="B8" s="6">
        <v>2195730</v>
      </c>
      <c r="C8" s="4"/>
      <c r="D8" s="5" t="s">
        <v>87</v>
      </c>
      <c r="E8" s="5">
        <v>3328554</v>
      </c>
      <c r="F8" s="4"/>
      <c r="G8" s="5" t="s">
        <v>88</v>
      </c>
      <c r="H8" s="5">
        <v>718110</v>
      </c>
    </row>
    <row r="9" spans="1:8">
      <c r="A9" s="6" t="s">
        <v>89</v>
      </c>
      <c r="B9" s="6">
        <v>1952619</v>
      </c>
      <c r="C9" s="4"/>
      <c r="D9" s="5" t="s">
        <v>90</v>
      </c>
      <c r="E9" s="5">
        <v>2849032</v>
      </c>
      <c r="F9" s="4"/>
      <c r="G9" s="5" t="s">
        <v>91</v>
      </c>
      <c r="H9" s="5">
        <v>700248</v>
      </c>
    </row>
    <row r="10" spans="1:8">
      <c r="A10" s="6" t="s">
        <v>92</v>
      </c>
      <c r="B10" s="6">
        <v>1833513</v>
      </c>
      <c r="C10" s="4"/>
      <c r="D10" s="5" t="s">
        <v>93</v>
      </c>
      <c r="E10" s="5">
        <v>2299873</v>
      </c>
      <c r="F10" s="4"/>
      <c r="G10" s="5" t="s">
        <v>94</v>
      </c>
      <c r="H10" s="5">
        <v>674234</v>
      </c>
    </row>
    <row r="11" spans="1:8">
      <c r="A11" s="6" t="s">
        <v>95</v>
      </c>
      <c r="B11" s="6">
        <v>1698129</v>
      </c>
      <c r="C11" s="4"/>
      <c r="D11" s="5" t="s">
        <v>96</v>
      </c>
      <c r="E11" s="5">
        <v>1952619</v>
      </c>
      <c r="F11" s="4"/>
      <c r="G11" s="5" t="s">
        <v>97</v>
      </c>
      <c r="H11" s="5">
        <v>592257</v>
      </c>
    </row>
    <row r="12" spans="1:8">
      <c r="A12" s="6" t="s">
        <v>98</v>
      </c>
      <c r="B12" s="6">
        <v>857196</v>
      </c>
      <c r="C12" s="4"/>
      <c r="D12" s="5" t="s">
        <v>86</v>
      </c>
      <c r="E12" s="5">
        <v>1517281</v>
      </c>
      <c r="F12" s="4"/>
      <c r="G12" s="5" t="s">
        <v>99</v>
      </c>
      <c r="H12" s="5">
        <v>591029</v>
      </c>
    </row>
    <row r="13" spans="1:8">
      <c r="A13" s="6" t="s">
        <v>100</v>
      </c>
      <c r="B13" s="6">
        <v>830179</v>
      </c>
      <c r="C13" s="4"/>
      <c r="D13" s="5" t="s">
        <v>101</v>
      </c>
      <c r="E13" s="5">
        <v>1320792</v>
      </c>
      <c r="F13" s="4"/>
      <c r="G13" s="5" t="s">
        <v>102</v>
      </c>
      <c r="H13" s="5">
        <v>573529</v>
      </c>
    </row>
    <row r="14" spans="1:8">
      <c r="A14" s="6" t="s">
        <v>103</v>
      </c>
      <c r="B14" s="6">
        <v>764494</v>
      </c>
      <c r="C14" s="4"/>
      <c r="D14" s="5" t="s">
        <v>104</v>
      </c>
      <c r="E14" s="5">
        <v>1160555</v>
      </c>
      <c r="F14" s="4"/>
      <c r="G14" s="5" t="s">
        <v>105</v>
      </c>
      <c r="H14" s="5">
        <v>550056</v>
      </c>
    </row>
    <row r="15" spans="1:8">
      <c r="A15" s="6" t="s">
        <v>106</v>
      </c>
      <c r="B15" s="6">
        <v>675294</v>
      </c>
      <c r="C15" s="4"/>
      <c r="D15" s="5" t="s">
        <v>107</v>
      </c>
      <c r="E15" s="5">
        <v>784080</v>
      </c>
      <c r="F15" s="4"/>
      <c r="G15" s="5" t="s">
        <v>108</v>
      </c>
      <c r="H15" s="5">
        <v>542138</v>
      </c>
    </row>
    <row r="16" spans="1:8">
      <c r="A16" s="6" t="s">
        <v>109</v>
      </c>
      <c r="B16" s="6">
        <v>636491</v>
      </c>
      <c r="C16" s="4"/>
      <c r="D16" s="5" t="s">
        <v>110</v>
      </c>
      <c r="E16" s="5">
        <v>713839</v>
      </c>
      <c r="F16" s="4"/>
      <c r="G16" s="5" t="s">
        <v>111</v>
      </c>
      <c r="H16" s="5">
        <v>532710</v>
      </c>
    </row>
    <row r="17" spans="1:8">
      <c r="A17" s="6" t="s">
        <v>112</v>
      </c>
      <c r="B17" s="6">
        <v>405989</v>
      </c>
      <c r="C17" s="4"/>
      <c r="D17" s="5" t="s">
        <v>113</v>
      </c>
      <c r="E17" s="5">
        <v>654415</v>
      </c>
      <c r="F17" s="4"/>
      <c r="G17" s="5" t="s">
        <v>114</v>
      </c>
      <c r="H17" s="5">
        <v>514098</v>
      </c>
    </row>
    <row r="18" spans="1:8">
      <c r="A18" s="6" t="s">
        <v>115</v>
      </c>
      <c r="B18" s="6">
        <v>243280</v>
      </c>
      <c r="C18" s="4"/>
      <c r="D18" s="5" t="s">
        <v>116</v>
      </c>
      <c r="E18" s="5">
        <v>636491</v>
      </c>
      <c r="F18" s="4"/>
      <c r="G18" s="5" t="s">
        <v>117</v>
      </c>
      <c r="H18" s="5">
        <v>503943</v>
      </c>
    </row>
    <row r="19" spans="1:8">
      <c r="A19" s="6" t="s">
        <v>71</v>
      </c>
      <c r="B19" s="6">
        <v>222143</v>
      </c>
      <c r="C19" s="4"/>
      <c r="D19" s="5" t="s">
        <v>118</v>
      </c>
      <c r="E19" s="5">
        <v>554793</v>
      </c>
      <c r="F19" s="4"/>
      <c r="G19" s="5" t="s">
        <v>119</v>
      </c>
      <c r="H19" s="5">
        <v>503683</v>
      </c>
    </row>
    <row r="20" spans="1:8">
      <c r="A20" s="6" t="s">
        <v>120</v>
      </c>
      <c r="B20" s="6">
        <v>158024</v>
      </c>
      <c r="C20" s="4"/>
      <c r="D20" s="5" t="s">
        <v>121</v>
      </c>
      <c r="E20" s="5">
        <v>548445</v>
      </c>
      <c r="F20" s="4"/>
      <c r="G20" s="5" t="s">
        <v>122</v>
      </c>
      <c r="H20" s="5">
        <v>482765</v>
      </c>
    </row>
    <row r="21" spans="1:8">
      <c r="A21" s="6" t="s">
        <v>123</v>
      </c>
      <c r="B21" s="6">
        <v>129139</v>
      </c>
      <c r="C21" s="4"/>
      <c r="D21" s="5" t="s">
        <v>124</v>
      </c>
      <c r="E21" s="5">
        <v>546554</v>
      </c>
      <c r="F21" s="4"/>
      <c r="G21" s="5" t="s">
        <v>125</v>
      </c>
      <c r="H21" s="5">
        <v>456149</v>
      </c>
    </row>
    <row r="22" spans="1:8">
      <c r="A22" s="6" t="s">
        <v>126</v>
      </c>
      <c r="B22" s="6">
        <v>117332</v>
      </c>
      <c r="C22" s="4"/>
      <c r="D22" s="5" t="s">
        <v>127</v>
      </c>
      <c r="E22" s="5">
        <v>498287</v>
      </c>
      <c r="F22" s="4"/>
      <c r="G22" s="5" t="s">
        <v>128</v>
      </c>
      <c r="H22" s="5">
        <v>454508</v>
      </c>
    </row>
    <row r="23" spans="1:8">
      <c r="A23" s="6" t="s">
        <v>68</v>
      </c>
      <c r="B23" s="6">
        <v>116014</v>
      </c>
      <c r="C23" s="4"/>
      <c r="D23" s="5" t="s">
        <v>129</v>
      </c>
      <c r="E23" s="5">
        <v>484023</v>
      </c>
      <c r="F23" s="4"/>
      <c r="G23" s="5" t="s">
        <v>130</v>
      </c>
      <c r="H23" s="5">
        <v>434822</v>
      </c>
    </row>
    <row r="24" spans="1:8">
      <c r="A24" s="6" t="s">
        <v>131</v>
      </c>
      <c r="B24" s="6">
        <v>97123</v>
      </c>
      <c r="C24" s="4"/>
      <c r="D24" s="5" t="s">
        <v>132</v>
      </c>
      <c r="E24" s="5">
        <v>447140</v>
      </c>
      <c r="F24" s="4"/>
      <c r="G24" s="5" t="s">
        <v>133</v>
      </c>
      <c r="H24" s="5">
        <v>415235</v>
      </c>
    </row>
    <row r="25" spans="1:8">
      <c r="A25" s="6" t="s">
        <v>134</v>
      </c>
      <c r="B25" s="6">
        <v>74706</v>
      </c>
      <c r="C25" s="4"/>
      <c r="D25" s="5" t="s">
        <v>135</v>
      </c>
      <c r="E25" s="5">
        <v>429697</v>
      </c>
      <c r="F25" s="4"/>
      <c r="G25" s="5" t="s">
        <v>136</v>
      </c>
      <c r="H25" s="5">
        <v>402481</v>
      </c>
    </row>
    <row r="26" spans="1:8">
      <c r="A26" s="6" t="s">
        <v>137</v>
      </c>
      <c r="B26" s="6">
        <v>71588</v>
      </c>
      <c r="C26" s="4"/>
      <c r="D26" s="5" t="s">
        <v>138</v>
      </c>
      <c r="E26" s="5">
        <v>428201</v>
      </c>
      <c r="F26" s="4"/>
      <c r="G26" s="5" t="s">
        <v>139</v>
      </c>
      <c r="H26" s="5">
        <v>393001</v>
      </c>
    </row>
    <row r="27" spans="1:8">
      <c r="A27" s="6" t="s">
        <v>140</v>
      </c>
      <c r="B27" s="6">
        <v>67634</v>
      </c>
      <c r="C27" s="4"/>
      <c r="D27" s="5" t="s">
        <v>112</v>
      </c>
      <c r="E27" s="5">
        <v>404772</v>
      </c>
      <c r="F27" s="4"/>
      <c r="G27" s="5" t="s">
        <v>141</v>
      </c>
      <c r="H27" s="5">
        <v>387843</v>
      </c>
    </row>
    <row r="28" spans="1:8">
      <c r="A28" s="6" t="s">
        <v>142</v>
      </c>
      <c r="B28" s="6">
        <v>59863</v>
      </c>
      <c r="C28" s="4"/>
      <c r="D28" s="5" t="s">
        <v>143</v>
      </c>
      <c r="E28" s="5">
        <v>382640</v>
      </c>
      <c r="F28" s="4"/>
      <c r="G28" s="5" t="s">
        <v>144</v>
      </c>
      <c r="H28" s="5">
        <v>387626</v>
      </c>
    </row>
    <row r="29" spans="1:8">
      <c r="A29" s="6" t="s">
        <v>145</v>
      </c>
      <c r="B29" s="6">
        <v>51404</v>
      </c>
      <c r="C29" s="4"/>
      <c r="D29" s="5" t="s">
        <v>146</v>
      </c>
      <c r="E29" s="5">
        <v>366165</v>
      </c>
      <c r="F29" s="4"/>
      <c r="G29" s="5" t="s">
        <v>147</v>
      </c>
      <c r="H29" s="5">
        <v>381056</v>
      </c>
    </row>
    <row r="30" spans="1:8">
      <c r="A30" s="6" t="s">
        <v>148</v>
      </c>
      <c r="B30" s="6">
        <v>40082</v>
      </c>
      <c r="C30" s="4"/>
      <c r="D30" s="5" t="s">
        <v>149</v>
      </c>
      <c r="E30" s="5">
        <v>362591</v>
      </c>
      <c r="F30" s="4"/>
      <c r="G30" s="5" t="s">
        <v>150</v>
      </c>
      <c r="H30" s="5">
        <v>371171</v>
      </c>
    </row>
    <row r="31" spans="1:8">
      <c r="A31" s="6" t="s">
        <v>74</v>
      </c>
      <c r="B31" s="6">
        <v>34655</v>
      </c>
      <c r="C31" s="4"/>
      <c r="D31" s="5" t="s">
        <v>151</v>
      </c>
      <c r="E31" s="5">
        <v>343943</v>
      </c>
      <c r="F31" s="4"/>
      <c r="G31" s="5" t="s">
        <v>152</v>
      </c>
      <c r="H31" s="5">
        <v>366190</v>
      </c>
    </row>
    <row r="32" spans="1:8">
      <c r="A32" s="6" t="s">
        <v>153</v>
      </c>
      <c r="B32" s="6">
        <v>34174</v>
      </c>
      <c r="C32" s="4"/>
      <c r="D32" s="5" t="s">
        <v>154</v>
      </c>
      <c r="E32" s="5">
        <v>315459</v>
      </c>
      <c r="F32" s="4"/>
      <c r="G32" s="5" t="s">
        <v>155</v>
      </c>
      <c r="H32" s="5">
        <v>366129</v>
      </c>
    </row>
    <row r="33" spans="1:8">
      <c r="A33" s="6" t="s">
        <v>156</v>
      </c>
      <c r="B33" s="6">
        <v>29143</v>
      </c>
      <c r="C33" s="4"/>
      <c r="D33" s="5" t="s">
        <v>157</v>
      </c>
      <c r="E33" s="5">
        <v>292170</v>
      </c>
      <c r="F33" s="4"/>
      <c r="G33" s="5" t="s">
        <v>158</v>
      </c>
      <c r="H33" s="5">
        <v>358035</v>
      </c>
    </row>
    <row r="34" spans="1:8">
      <c r="A34" s="6" t="s">
        <v>159</v>
      </c>
      <c r="B34" s="6">
        <v>20707</v>
      </c>
      <c r="C34" s="4"/>
      <c r="D34" s="5" t="s">
        <v>160</v>
      </c>
      <c r="E34" s="5">
        <v>287638</v>
      </c>
      <c r="F34" s="4"/>
      <c r="G34" s="5" t="s">
        <v>161</v>
      </c>
      <c r="H34" s="5">
        <v>351276</v>
      </c>
    </row>
    <row r="35" spans="1:8">
      <c r="A35" s="6" t="s">
        <v>162</v>
      </c>
      <c r="B35" s="6">
        <v>16977</v>
      </c>
      <c r="C35" s="4"/>
      <c r="D35" s="5" t="s">
        <v>163</v>
      </c>
      <c r="E35" s="5">
        <v>270217</v>
      </c>
      <c r="F35" s="4"/>
      <c r="G35" s="5" t="s">
        <v>164</v>
      </c>
      <c r="H35" s="5">
        <v>340338</v>
      </c>
    </row>
    <row r="36" spans="1:8">
      <c r="A36" s="6" t="s">
        <v>165</v>
      </c>
      <c r="B36" s="6">
        <v>16359</v>
      </c>
      <c r="C36" s="4"/>
      <c r="D36" s="5" t="s">
        <v>166</v>
      </c>
      <c r="E36" s="5">
        <v>233250</v>
      </c>
      <c r="F36" s="4"/>
      <c r="G36" s="5" t="s">
        <v>167</v>
      </c>
      <c r="H36" s="5">
        <v>333716</v>
      </c>
    </row>
    <row r="37" spans="1:8">
      <c r="A37" s="6" t="s">
        <v>168</v>
      </c>
      <c r="B37" s="6">
        <v>16115</v>
      </c>
      <c r="C37" s="4"/>
      <c r="D37" s="5" t="s">
        <v>69</v>
      </c>
      <c r="E37" s="5">
        <v>222143</v>
      </c>
      <c r="F37" s="4"/>
      <c r="G37" s="5" t="s">
        <v>169</v>
      </c>
      <c r="H37" s="5">
        <v>317332</v>
      </c>
    </row>
    <row r="38" spans="1:8">
      <c r="A38" s="6" t="s">
        <v>103</v>
      </c>
      <c r="B38" s="6">
        <v>15156</v>
      </c>
      <c r="C38" s="4"/>
      <c r="D38" s="5" t="s">
        <v>170</v>
      </c>
      <c r="E38" s="5">
        <v>200869</v>
      </c>
      <c r="F38" s="4"/>
      <c r="G38" s="5" t="s">
        <v>171</v>
      </c>
      <c r="H38" s="5">
        <v>309857</v>
      </c>
    </row>
    <row r="39" spans="1:8">
      <c r="A39" s="6" t="s">
        <v>172</v>
      </c>
      <c r="B39" s="6">
        <v>14669</v>
      </c>
      <c r="C39" s="4"/>
      <c r="D39" s="5" t="s">
        <v>173</v>
      </c>
      <c r="E39" s="5">
        <v>200502</v>
      </c>
      <c r="F39" s="4"/>
      <c r="G39" s="5" t="s">
        <v>174</v>
      </c>
      <c r="H39" s="5">
        <v>307362</v>
      </c>
    </row>
    <row r="40" spans="1:8">
      <c r="A40" s="6" t="s">
        <v>175</v>
      </c>
      <c r="B40" s="6">
        <v>14117</v>
      </c>
      <c r="C40" s="4"/>
      <c r="D40" s="5" t="s">
        <v>176</v>
      </c>
      <c r="E40" s="5">
        <v>171470</v>
      </c>
      <c r="F40" s="4"/>
      <c r="G40" s="5" t="s">
        <v>177</v>
      </c>
      <c r="H40" s="5">
        <v>306637</v>
      </c>
    </row>
    <row r="41" spans="1:8">
      <c r="A41" s="6" t="s">
        <v>178</v>
      </c>
      <c r="B41" s="6">
        <v>12844</v>
      </c>
      <c r="C41" s="4"/>
      <c r="D41" s="5" t="s">
        <v>179</v>
      </c>
      <c r="E41" s="5">
        <v>134025</v>
      </c>
      <c r="F41" s="4"/>
      <c r="G41" s="5" t="s">
        <v>180</v>
      </c>
      <c r="H41" s="5">
        <v>303211</v>
      </c>
    </row>
    <row r="42" spans="1:8">
      <c r="A42" s="6" t="s">
        <v>98</v>
      </c>
      <c r="B42" s="6">
        <v>12228</v>
      </c>
      <c r="C42" s="4"/>
      <c r="D42" s="5" t="s">
        <v>181</v>
      </c>
      <c r="E42" s="5">
        <v>128731</v>
      </c>
      <c r="F42" s="4"/>
      <c r="G42" s="5" t="s">
        <v>182</v>
      </c>
      <c r="H42" s="5">
        <v>295420</v>
      </c>
    </row>
    <row r="43" spans="1:8">
      <c r="A43" s="6" t="s">
        <v>183</v>
      </c>
      <c r="B43" s="6">
        <v>12157</v>
      </c>
      <c r="C43" s="4"/>
      <c r="D43" s="5" t="s">
        <v>184</v>
      </c>
      <c r="E43" s="5">
        <v>125358</v>
      </c>
      <c r="F43" s="4"/>
      <c r="G43" s="5" t="s">
        <v>185</v>
      </c>
      <c r="H43" s="5">
        <v>292210</v>
      </c>
    </row>
    <row r="44" spans="1:8">
      <c r="A44" s="6" t="s">
        <v>186</v>
      </c>
      <c r="B44" s="6">
        <v>9984</v>
      </c>
      <c r="C44" s="4"/>
      <c r="D44" s="5" t="s">
        <v>187</v>
      </c>
      <c r="E44" s="5">
        <v>120383</v>
      </c>
      <c r="F44" s="4"/>
      <c r="G44" s="5" t="s">
        <v>188</v>
      </c>
      <c r="H44" s="5">
        <v>286440</v>
      </c>
    </row>
    <row r="45" spans="1:8">
      <c r="A45" s="6" t="s">
        <v>189</v>
      </c>
      <c r="B45" s="6">
        <v>8689</v>
      </c>
      <c r="C45" s="4"/>
      <c r="D45" s="5" t="s">
        <v>190</v>
      </c>
      <c r="E45" s="5">
        <v>115309</v>
      </c>
      <c r="F45" s="4"/>
      <c r="G45" s="5" t="s">
        <v>191</v>
      </c>
      <c r="H45" s="5">
        <v>285829</v>
      </c>
    </row>
    <row r="46" spans="1:8">
      <c r="A46" s="6" t="s">
        <v>192</v>
      </c>
      <c r="B46" s="6">
        <v>8642</v>
      </c>
      <c r="C46" s="4"/>
      <c r="D46" s="5" t="s">
        <v>193</v>
      </c>
      <c r="E46" s="5">
        <v>113858</v>
      </c>
      <c r="F46" s="4"/>
      <c r="G46" s="5" t="s">
        <v>194</v>
      </c>
      <c r="H46" s="5">
        <v>273124</v>
      </c>
    </row>
    <row r="47" spans="1:8">
      <c r="A47" s="6" t="s">
        <v>195</v>
      </c>
      <c r="B47" s="6">
        <v>7911</v>
      </c>
      <c r="C47" s="4"/>
      <c r="D47" s="5" t="s">
        <v>196</v>
      </c>
      <c r="E47" s="5">
        <v>112003</v>
      </c>
      <c r="F47" s="4"/>
      <c r="G47" s="5" t="s">
        <v>197</v>
      </c>
      <c r="H47" s="5">
        <v>271107</v>
      </c>
    </row>
    <row r="48" spans="1:8">
      <c r="A48" s="6" t="s">
        <v>198</v>
      </c>
      <c r="B48" s="6">
        <v>7009</v>
      </c>
      <c r="C48" s="4"/>
      <c r="D48" s="5" t="s">
        <v>199</v>
      </c>
      <c r="E48" s="5">
        <v>104057</v>
      </c>
      <c r="F48" s="4"/>
      <c r="G48" s="5" t="s">
        <v>200</v>
      </c>
      <c r="H48" s="5">
        <v>261984</v>
      </c>
    </row>
    <row r="49" spans="1:8">
      <c r="A49" s="6" t="s">
        <v>201</v>
      </c>
      <c r="B49" s="6">
        <v>5762</v>
      </c>
      <c r="C49" s="4"/>
      <c r="D49" s="5" t="s">
        <v>202</v>
      </c>
      <c r="E49" s="5">
        <v>93452</v>
      </c>
      <c r="F49" s="4"/>
      <c r="G49" s="5" t="s">
        <v>203</v>
      </c>
      <c r="H49" s="5">
        <v>261332</v>
      </c>
    </row>
    <row r="50" spans="1:8">
      <c r="A50" s="6" t="s">
        <v>77</v>
      </c>
      <c r="B50" s="6">
        <v>5053</v>
      </c>
      <c r="C50" s="4"/>
      <c r="D50" s="5" t="s">
        <v>204</v>
      </c>
      <c r="E50" s="5">
        <v>91471</v>
      </c>
      <c r="F50" s="4"/>
      <c r="G50" s="5" t="s">
        <v>205</v>
      </c>
      <c r="H50" s="5">
        <v>257311</v>
      </c>
    </row>
    <row r="51" spans="1:8">
      <c r="A51" s="6" t="s">
        <v>206</v>
      </c>
      <c r="B51" s="6">
        <v>4337</v>
      </c>
      <c r="C51" s="4"/>
      <c r="D51" s="5" t="s">
        <v>207</v>
      </c>
      <c r="E51" s="5">
        <v>89148</v>
      </c>
      <c r="F51" s="4"/>
      <c r="G51" s="5" t="s">
        <v>208</v>
      </c>
      <c r="H51" s="5">
        <v>255638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4EBA0A1BBC45D4A9A1074727F010C6B" ma:contentTypeVersion="6" ma:contentTypeDescription="Create a new document." ma:contentTypeScope="" ma:versionID="4121b4b4641a57dd974af73f73237251">
  <xsd:schema xmlns:xsd="http://www.w3.org/2001/XMLSchema" xmlns:xs="http://www.w3.org/2001/XMLSchema" xmlns:p="http://schemas.microsoft.com/office/2006/metadata/properties" xmlns:ns2="230e9df3-be65-4c73-a93b-d1236ebd677e" xmlns:ns3="c6896e6a-c37a-4d76-91f6-0be19593fac3" xmlns:ns4="0bdcd58f-6449-4da2-a629-df7053312b1b" targetNamespace="http://schemas.microsoft.com/office/2006/metadata/properties" ma:root="true" ma:fieldsID="d4f17d1c280d7c02291862c897179d79" ns2:_="" ns3:_="" ns4:_="">
    <xsd:import namespace="230e9df3-be65-4c73-a93b-d1236ebd677e"/>
    <xsd:import namespace="c6896e6a-c37a-4d76-91f6-0be19593fac3"/>
    <xsd:import namespace="0bdcd58f-6449-4da2-a629-df7053312b1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element ref="ns3:LastSharedByUser" minOccurs="0"/>
                <xsd:element ref="ns3:LastSharedByTime"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896e6a-c37a-4d76-91f6-0be19593fac3"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bdcd58f-6449-4da2-a629-df7053312b1b"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30e9df3-be65-4c73-a93b-d1236ebd677e">CPCBCR-376464352-209</_dlc_DocId>
    <_dlc_DocIdUrl xmlns="230e9df3-be65-4c73-a93b-d1236ebd677e">
      <Url>https://microsoft.sharepoint.com/teams/celapcbcr/_layouts/15/DocIdRedir.aspx?ID=CPCBCR-376464352-209</Url>
      <Description>CPCBCR-376464352-209</Description>
    </_dlc_DocIdUrl>
  </documentManagement>
</p:properties>
</file>

<file path=customXml/itemProps1.xml><?xml version="1.0" encoding="utf-8"?>
<ds:datastoreItem xmlns:ds="http://schemas.openxmlformats.org/officeDocument/2006/customXml" ds:itemID="{A1C78EBF-8780-4312-BDD0-2938190D6190}">
  <ds:schemaRefs>
    <ds:schemaRef ds:uri="http://schemas.microsoft.com/sharepoint/v3/contenttype/forms"/>
  </ds:schemaRefs>
</ds:datastoreItem>
</file>

<file path=customXml/itemProps2.xml><?xml version="1.0" encoding="utf-8"?>
<ds:datastoreItem xmlns:ds="http://schemas.openxmlformats.org/officeDocument/2006/customXml" ds:itemID="{2B3B69D7-F1DE-499D-BD93-93E3B140A120}">
  <ds:schemaRefs>
    <ds:schemaRef ds:uri="http://schemas.microsoft.com/sharepoint/events"/>
  </ds:schemaRefs>
</ds:datastoreItem>
</file>

<file path=customXml/itemProps3.xml><?xml version="1.0" encoding="utf-8"?>
<ds:datastoreItem xmlns:ds="http://schemas.openxmlformats.org/officeDocument/2006/customXml" ds:itemID="{D23C004B-E0C5-4A3D-BFBC-5CE903F01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0e9df3-be65-4c73-a93b-d1236ebd677e"/>
    <ds:schemaRef ds:uri="c6896e6a-c37a-4d76-91f6-0be19593fac3"/>
    <ds:schemaRef ds:uri="0bdcd58f-6449-4da2-a629-df7053312b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AD89ACD-8C68-40BB-9BF1-49226A297AC1}">
  <ds:schemaRefs>
    <ds:schemaRef ds:uri="0bdcd58f-6449-4da2-a629-df7053312b1b"/>
    <ds:schemaRef ds:uri="c6896e6a-c37a-4d76-91f6-0be19593fac3"/>
    <ds:schemaRef ds:uri="http://schemas.microsoft.com/office/infopath/2007/PartnerControls"/>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230e9df3-be65-4c73-a93b-d1236ebd677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CRRR-H1-2017</vt:lpstr>
      <vt:lpstr>Copyright Top 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Gates (CELA)</dc:creator>
  <cp:lastModifiedBy>Deborah Gates (CELA)</cp:lastModifiedBy>
  <dcterms:created xsi:type="dcterms:W3CDTF">2017-09-29T20:49:28Z</dcterms:created>
  <dcterms:modified xsi:type="dcterms:W3CDTF">2017-09-29T21:11:44Z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0x010100A4EBA0A1BBC45D4A9A1074727F010C6B</vt:lpwstr>
  </property>
  <property fmtid="{D5CDD505-2E9C-101B-9397-08002B2CF9AE}" pid="3" name="_dlc_DocIdItemGuid">
    <vt:lpwstr>b8b64899-b338-4682-93f6-4635128b94b0</vt:lpwstr>
  </property>
</Properties>
</file>