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00" yWindow="2835" windowWidth="14400" windowHeight="7365"/>
  </bookViews>
  <sheets>
    <sheet name="Mulai" sheetId="2" r:id="rId1"/>
    <sheet name="Anggaran Bulanan Pribad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25" i="1" s="1"/>
  <c r="E19" i="1"/>
  <c r="E20" i="1"/>
  <c r="E21" i="1"/>
  <c r="E22" i="1"/>
  <c r="E23" i="1"/>
  <c r="E24" i="1"/>
  <c r="C12" i="1"/>
  <c r="C7" i="1"/>
  <c r="H4" i="1" s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27" i="1"/>
  <c r="J28" i="1"/>
  <c r="J29" i="1"/>
  <c r="J30" i="1"/>
  <c r="J33" i="1" s="1"/>
  <c r="J31" i="1"/>
  <c r="J32" i="1"/>
  <c r="J15" i="1"/>
  <c r="J16" i="1"/>
  <c r="J17" i="1"/>
  <c r="J18" i="1"/>
  <c r="J19" i="1"/>
  <c r="J20" i="1"/>
  <c r="J21" i="1"/>
  <c r="J22" i="1"/>
  <c r="J23" i="1"/>
  <c r="E59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38" i="1"/>
  <c r="E39" i="1"/>
  <c r="E42" i="1" s="1"/>
  <c r="E40" i="1"/>
  <c r="E41" i="1"/>
  <c r="E28" i="1"/>
  <c r="E29" i="1"/>
  <c r="E35" i="1" s="1"/>
  <c r="E30" i="1"/>
  <c r="E31" i="1"/>
  <c r="E32" i="1"/>
  <c r="E33" i="1"/>
  <c r="E34" i="1"/>
  <c r="E48" i="1"/>
  <c r="J65" i="1"/>
  <c r="J46" i="1" l="1"/>
  <c r="J52" i="1"/>
  <c r="J59" i="1"/>
  <c r="H6" i="1"/>
  <c r="H8" i="1" s="1"/>
  <c r="E56" i="1"/>
  <c r="E66" i="1"/>
  <c r="J24" i="1"/>
  <c r="J40" i="1"/>
</calcChain>
</file>

<file path=xl/sharedStrings.xml><?xml version="1.0" encoding="utf-8"?>
<sst xmlns="http://schemas.openxmlformats.org/spreadsheetml/2006/main" count="159" uniqueCount="97">
  <si>
    <t>Tentang Templat ini</t>
  </si>
  <si>
    <t>Gunakan lembar kerja Anggaran Bulanan Pribadi ini untuk mencatat Proyeksi Pendapatan dan Pendapatan Aktual Bulanan serta Proyeksi Biaya dan Biaya Aktual.</t>
  </si>
  <si>
    <t>Masukkan pengeluaran yang dihabiskan pada berbagai kategori dalam tabel masing-masing.</t>
  </si>
  <si>
    <t>Proyeksi Saldo, Saldo Aktual, dan Selisih akan dihitung secara otomatis.</t>
  </si>
  <si>
    <t>Catatan: </t>
  </si>
  <si>
    <t>Instruksi tambahan telah tersedia dalam kolom A di lembar kerja ANGGARAN BULANAN PRIBADI. Teks ini disembunyikan secara sengaja. Untuk menghapus teks, pilih kolom A, lalu pilih HAPUS. Untuk memperlihatkan teks, pilih kolom A, lalu ubah warna font.</t>
  </si>
  <si>
    <t>Untuk mempelajari selengkapnya tentang tabel dalam lembar kerja, tekan SHIFT kemudian F10 di dalam tabel, pilih opsi TABEL, lalu pilih TEKS ALTERNATIF.</t>
  </si>
  <si>
    <t>Buat Anggaran Bulanan Pribadi dalam lembar kerja ini. Instruksi bermanfaat tentang cara menggunakan lembar kerja berada dalam sel di kolom ini. Tekan panah bawah untuk memulai.</t>
  </si>
  <si>
    <t>Judul lembar kerja ini ada di sel sebelah kanan. Instruksi berikutnya ada di sel A5.</t>
  </si>
  <si>
    <t>Label Proyeksi Pendapatan Bulanan ada di sel sebelah kanan. Masukkan Pendapatan 1 ke sel C5 dan Pendapatan Tambahan ke C6 untuk menghitung Total pendapatan bulanan di C7. Instruksi berikutnya ada di sel A7.</t>
  </si>
  <si>
    <t>Proyeksi Saldo dihitung otomatis di sel H4, Saldo Aktual di H6, dan Selisih di H8. Instruksi berikutnya ada di sel A9.</t>
  </si>
  <si>
    <t>Label Pendapatan Bulanan Aktual ada di sel sebelah kanan. Masukkan Pendapatan 1 ke sel C10 dan Pendapatan Tambahan ke C11 untuk menghitung Total pendapatan bulanan di C12. Instruksi berikutnya ada di sel A14.</t>
  </si>
  <si>
    <t>Masukkan detail dalam tabel Rumah yang dimulai dari sel di sebelah kanan dan dalam tabel Hiburan di sel G14. Instruksi berikutnya ada di sel A27.</t>
  </si>
  <si>
    <t>Masukkan detail dalam tabel Transportasi yang dimulai dari sel di sebelah kanan dan dalam tabel Pinjaman dari sel G26. Instruksi berikutnya ada di sel A37.</t>
  </si>
  <si>
    <t>Masukkan detail dalam tabel Asuransi yang dimulai dari sel di sebelah kanan dan dalam tabel Pajak dari sel G35. Instruksi berikutnya ada di sel A44.</t>
  </si>
  <si>
    <t>Masukkan detail dalam tabel Makanan yang dimulai dari sel di sebelah kanan dan dalam tabel Tabungan dari sel G42. Instruksi berikutnya ada di sel A50.</t>
  </si>
  <si>
    <t>Masukkan detail dalam tabel Peliharaan yang dimulai dari sel di sebelah kanan dan dalam tabel Hadiah dari sel G48. Instruksi berikutnya ada di sel A58.</t>
  </si>
  <si>
    <t>Masukkan detail dalam tabel Perawatan Pribadi yang dimulai dari sel di sebelah kanan dan dalam tabel Hukum dari sel G54. Instruksi berikutnya ada di sel A61.</t>
  </si>
  <si>
    <t>Total Proyeksi Biaya dihitung otomatis di sel J61, Total Biaya Aktual di J63, dan Total Selisih di J65.</t>
  </si>
  <si>
    <t>Kalkulasi Pendapat Bulanan</t>
  </si>
  <si>
    <t>Pendapatan 1</t>
  </si>
  <si>
    <t>Pendapatan tambahan</t>
  </si>
  <si>
    <t>Total pendapatan bulanan</t>
  </si>
  <si>
    <t>Pendapatan Bulanan Sebenarnya</t>
  </si>
  <si>
    <t>RUMAH</t>
  </si>
  <si>
    <t>Hipotek atau sewa</t>
  </si>
  <si>
    <t>Telepon</t>
  </si>
  <si>
    <t>Listrik</t>
  </si>
  <si>
    <t>Bahan Bakar</t>
  </si>
  <si>
    <t>Air dan saluran pembuangan</t>
  </si>
  <si>
    <t>TV Kabel</t>
  </si>
  <si>
    <t>Pembuangan limbah</t>
  </si>
  <si>
    <t>Pemeliharaan atau perbaikan</t>
  </si>
  <si>
    <t>Persediaan</t>
  </si>
  <si>
    <t>Lainnya</t>
  </si>
  <si>
    <t>Subtotal</t>
  </si>
  <si>
    <t>TRANSPORTASI</t>
  </si>
  <si>
    <t>Pembayaran kendaraan</t>
  </si>
  <si>
    <t>Biaya bus/taksi</t>
  </si>
  <si>
    <t>Asuransi</t>
  </si>
  <si>
    <t>Surat-surat</t>
  </si>
  <si>
    <t>Bahan bakar</t>
  </si>
  <si>
    <t>Pemeliharaan</t>
  </si>
  <si>
    <t>ASURANSI</t>
  </si>
  <si>
    <t>Rumah</t>
  </si>
  <si>
    <t>Kesehatan</t>
  </si>
  <si>
    <t>Jiwa</t>
  </si>
  <si>
    <t>MAKANAN</t>
  </si>
  <si>
    <t>Bahan Makanan</t>
  </si>
  <si>
    <t>Makan</t>
  </si>
  <si>
    <t>PELIHARAAN</t>
  </si>
  <si>
    <t>Makanan</t>
  </si>
  <si>
    <t>Pengobatan</t>
  </si>
  <si>
    <t>Perawatan</t>
  </si>
  <si>
    <t>Mainan</t>
  </si>
  <si>
    <t>PERAWATAN PRIBADI</t>
  </si>
  <si>
    <t>Rambut/kuku</t>
  </si>
  <si>
    <t>Pakaian</t>
  </si>
  <si>
    <t>Cucian</t>
  </si>
  <si>
    <t>Klub kesehatan</t>
  </si>
  <si>
    <t>Iuran atau biaya organisasi</t>
  </si>
  <si>
    <t>Anggaran Bulanan Pribadi</t>
  </si>
  <si>
    <t>Proyeksi Biaya</t>
  </si>
  <si>
    <t>Biaya Aktual</t>
  </si>
  <si>
    <t>Proyeksi Saldo
(Proyeksi pendapatan dikurangi pengeluaran)</t>
  </si>
  <si>
    <t>Saldo Aktual
(Pendapatan aktual dikurangi pengeluaran)</t>
  </si>
  <si>
    <t>Selisih
(Aktual dikurangi proyeksi)</t>
  </si>
  <si>
    <t>Selisih</t>
  </si>
  <si>
    <t>HIBURAN</t>
  </si>
  <si>
    <t>Video/DVD</t>
  </si>
  <si>
    <t>CD</t>
  </si>
  <si>
    <t>Film</t>
  </si>
  <si>
    <t>Konser</t>
  </si>
  <si>
    <t>Acara olahraga</t>
  </si>
  <si>
    <t>Teater langsung</t>
  </si>
  <si>
    <t>PINJAMAN</t>
  </si>
  <si>
    <t>Pribadi</t>
  </si>
  <si>
    <t>Siswa</t>
  </si>
  <si>
    <t>Kartu kredit</t>
  </si>
  <si>
    <t>PAJAK</t>
  </si>
  <si>
    <t>Provinsi</t>
  </si>
  <si>
    <t>Negara</t>
  </si>
  <si>
    <t>Kabupaten/Kota</t>
  </si>
  <si>
    <t>TABUNGAN ATAU INVESTASI</t>
  </si>
  <si>
    <t>Rekening pensiun</t>
  </si>
  <si>
    <t>Rekening investasi</t>
  </si>
  <si>
    <t>HADIAH DAN DONASI</t>
  </si>
  <si>
    <t>Amal 1</t>
  </si>
  <si>
    <t>Amal 2</t>
  </si>
  <si>
    <t>Amal 3</t>
  </si>
  <si>
    <t>HUKUM</t>
  </si>
  <si>
    <t>Pengacara</t>
  </si>
  <si>
    <t>Alimentasi</t>
  </si>
  <si>
    <t>Pembayaran atas hak gadai atau putusan</t>
  </si>
  <si>
    <t>Total Proyeksi Biaya</t>
  </si>
  <si>
    <t>Total Biaya Sebenarnya</t>
  </si>
  <si>
    <t>Total Selisih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</si>
</sst>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_-&quot;Rp&quot;* #,##0.00_-;\-&quot;Rp&quot;* #,##0.00_-;_-&quot;Rp&quot;* &quot;-&quot;??_-;_-@_-"/>
    <numFmt numFmtId="166" formatCode="_-&quot;Rp&quot;* #,##0_-;\-&quot;Rp&quot;* #,##0_-;_-&quot;Rp&quot;* &quot;-&quot;_-;_-@_-"/>
    <numFmt numFmtId="168" formatCode="&quot;Rp&quot;#,##0.00"/>
  </numFmts>
  <fonts count="33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0"/>
      <color theme="1" tint="0.24994659260841701"/>
      <name val="Lucida Sans"/>
      <family val="2"/>
      <scheme val="minor"/>
    </font>
    <font>
      <sz val="18"/>
      <color theme="3"/>
      <name val="Rockwell"/>
      <family val="2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  <xf numFmtId="16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8" applyNumberFormat="0" applyAlignment="0" applyProtection="0"/>
    <xf numFmtId="0" fontId="26" fillId="12" borderId="9" applyNumberFormat="0" applyAlignment="0" applyProtection="0"/>
    <xf numFmtId="0" fontId="27" fillId="12" borderId="8" applyNumberFormat="0" applyAlignment="0" applyProtection="0"/>
    <xf numFmtId="0" fontId="28" fillId="0" borderId="10" applyNumberFormat="0" applyFill="0" applyAlignment="0" applyProtection="0"/>
    <xf numFmtId="0" fontId="29" fillId="13" borderId="11" applyNumberFormat="0" applyAlignment="0" applyProtection="0"/>
    <xf numFmtId="0" fontId="30" fillId="0" borderId="0" applyNumberFormat="0" applyFill="0" applyBorder="0" applyAlignment="0" applyProtection="0"/>
    <xf numFmtId="0" fontId="19" fillId="14" borderId="12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0" fillId="3" borderId="0" xfId="2" applyFont="1" applyFill="1" applyBorder="1" applyAlignment="1">
      <alignment horizontal="center" vertical="center"/>
    </xf>
    <xf numFmtId="0" fontId="3" fillId="0" borderId="0" xfId="2" applyBorder="1" applyAlignment="1">
      <alignment vertical="center" wrapText="1"/>
    </xf>
    <xf numFmtId="0" fontId="3" fillId="0" borderId="0" xfId="2" applyBorder="1" applyAlignment="1">
      <alignment vertical="center"/>
    </xf>
    <xf numFmtId="0" fontId="3" fillId="0" borderId="0" xfId="2" applyBorder="1" applyAlignment="1">
      <alignment horizontal="left" vertical="center"/>
    </xf>
    <xf numFmtId="0" fontId="11" fillId="2" borderId="4" xfId="2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3" borderId="0" xfId="0" applyFont="1" applyFill="1"/>
    <xf numFmtId="0" fontId="5" fillId="3" borderId="0" xfId="1" applyFill="1" applyBorder="1"/>
    <xf numFmtId="0" fontId="15" fillId="3" borderId="0" xfId="1" applyFont="1" applyFill="1" applyBorder="1" applyAlignment="1">
      <alignment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168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0" fontId="11" fillId="6" borderId="6" xfId="2" applyFont="1" applyFill="1" applyBorder="1" applyAlignment="1">
      <alignment horizontal="left" vertical="center" wrapText="1" indent="1"/>
    </xf>
    <xf numFmtId="0" fontId="13" fillId="4" borderId="4" xfId="3" applyFont="1" applyFill="1" applyBorder="1" applyAlignment="1">
      <alignment vertical="center"/>
    </xf>
    <xf numFmtId="0" fontId="13" fillId="4" borderId="7" xfId="3" applyFont="1" applyFill="1" applyBorder="1" applyAlignment="1">
      <alignment vertical="center"/>
    </xf>
    <xf numFmtId="0" fontId="13" fillId="4" borderId="5" xfId="3" applyFont="1" applyFill="1" applyBorder="1" applyAlignment="1">
      <alignment vertical="center"/>
    </xf>
    <xf numFmtId="0" fontId="0" fillId="0" borderId="0" xfId="0" applyAlignment="1">
      <alignment horizontal="center"/>
    </xf>
    <xf numFmtId="8" fontId="11" fillId="2" borderId="6" xfId="0" applyNumberFormat="1" applyFont="1" applyFill="1" applyBorder="1" applyAlignment="1">
      <alignment vertical="center"/>
    </xf>
    <xf numFmtId="8" fontId="14" fillId="5" borderId="6" xfId="0" applyNumberFormat="1" applyFont="1" applyFill="1" applyBorder="1" applyAlignment="1">
      <alignment vertical="center"/>
    </xf>
    <xf numFmtId="8" fontId="14" fillId="7" borderId="6" xfId="0" applyNumberFormat="1" applyFont="1" applyFill="1" applyBorder="1" applyAlignment="1">
      <alignment horizontal="right" vertical="center" indent="1"/>
    </xf>
    <xf numFmtId="8" fontId="4" fillId="0" borderId="0" xfId="0" applyNumberFormat="1" applyFont="1" applyAlignment="1">
      <alignment vertical="center"/>
    </xf>
  </cellXfs>
  <cellStyles count="49">
    <cellStyle name="20% - Aksen1" xfId="26" builtinId="30" customBuiltin="1"/>
    <cellStyle name="20% - Aksen2" xfId="30" builtinId="34" customBuiltin="1"/>
    <cellStyle name="20% - Aksen3" xfId="34" builtinId="38" customBuiltin="1"/>
    <cellStyle name="20% - Aksen4" xfId="38" builtinId="42" customBuiltin="1"/>
    <cellStyle name="20% - Aksen5" xfId="42" builtinId="46" customBuiltin="1"/>
    <cellStyle name="20% - Aksen6" xfId="46" builtinId="50" customBuiltin="1"/>
    <cellStyle name="40% - Aksen1" xfId="27" builtinId="31" customBuiltin="1"/>
    <cellStyle name="40% - Aksen2" xfId="31" builtinId="35" customBuiltin="1"/>
    <cellStyle name="40% - Aksen3" xfId="35" builtinId="39" customBuiltin="1"/>
    <cellStyle name="40% - Aksen4" xfId="39" builtinId="43" customBuiltin="1"/>
    <cellStyle name="40% - Aksen5" xfId="43" builtinId="47" customBuiltin="1"/>
    <cellStyle name="40% - Aksen6" xfId="47" builtinId="51" customBuiltin="1"/>
    <cellStyle name="60% - Aksen1" xfId="28" builtinId="32" customBuiltin="1"/>
    <cellStyle name="60% - Aksen2" xfId="32" builtinId="36" customBuiltin="1"/>
    <cellStyle name="60% - Aksen3" xfId="36" builtinId="40" customBuiltin="1"/>
    <cellStyle name="60% - Aksen4" xfId="40" builtinId="44" customBuiltin="1"/>
    <cellStyle name="60% - Aksen5" xfId="44" builtinId="48" customBuiltin="1"/>
    <cellStyle name="60% - Aksen6" xfId="48" builtinId="52" customBuiltin="1"/>
    <cellStyle name="Aksen1" xfId="25" builtinId="29" customBuiltin="1"/>
    <cellStyle name="Aksen2" xfId="29" builtinId="33" customBuiltin="1"/>
    <cellStyle name="Aksen3" xfId="33" builtinId="37" customBuiltin="1"/>
    <cellStyle name="Aksen4" xfId="37" builtinId="41" customBuiltin="1"/>
    <cellStyle name="Aksen5" xfId="41" builtinId="45" customBuiltin="1"/>
    <cellStyle name="Aksen6" xfId="45" builtinId="49" customBuiltin="1"/>
    <cellStyle name="Baik" xfId="13" builtinId="26" customBuiltin="1"/>
    <cellStyle name="Buruk" xfId="14" builtinId="27" customBuiltin="1"/>
    <cellStyle name="Catatan" xfId="22" builtinId="10" customBuiltin="1"/>
    <cellStyle name="Judul" xfId="11" builtinId="15" customBuiltin="1"/>
    <cellStyle name="Judul 1" xfId="1" builtinId="16" customBuiltin="1"/>
    <cellStyle name="Judul 2" xfId="2" builtinId="17" customBuiltin="1"/>
    <cellStyle name="Judul 3" xfId="3" builtinId="18" customBuiltin="1"/>
    <cellStyle name="Judul 4" xfId="12" builtinId="19" customBuiltin="1"/>
    <cellStyle name="Keluaran" xfId="17" builtinId="21" customBuiltin="1"/>
    <cellStyle name="Koma" xfId="6" builtinId="3" customBuiltin="1"/>
    <cellStyle name="Koma [0]" xfId="7" builtinId="6" customBuiltin="1"/>
    <cellStyle name="Masukan" xfId="16" builtinId="20" customBuiltin="1"/>
    <cellStyle name="Mata Uang" xfId="8" builtinId="4" customBuiltin="1"/>
    <cellStyle name="Mata Uang [0]" xfId="9" builtinId="7" customBuiltin="1"/>
    <cellStyle name="Netral" xfId="15" builtinId="28" customBuiltin="1"/>
    <cellStyle name="Normal" xfId="0" builtinId="0" customBuiltin="1"/>
    <cellStyle name="Perhitungan" xfId="18" builtinId="22" customBuiltin="1"/>
    <cellStyle name="Persen" xfId="10" builtinId="5" customBuiltin="1"/>
    <cellStyle name="Sel Periksa" xfId="20" builtinId="23" customBuiltin="1"/>
    <cellStyle name="Sel Tertaut" xfId="19" builtinId="24" customBuiltin="1"/>
    <cellStyle name="Tanggal" xfId="5"/>
    <cellStyle name="Teks Penjelasan" xfId="23" builtinId="53" customBuiltin="1"/>
    <cellStyle name="Teks Peringatan" xfId="21" builtinId="11" customBuiltin="1"/>
    <cellStyle name="Telepon" xfId="4"/>
    <cellStyle name="Total" xfId="24" builtinId="25" customBuiltin="1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8" formatCode="&quot;Rp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8" formatCode="&quot;Rp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8" formatCode="&quot;Rp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8" formatCode="&quot;Rp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Buku Alamat" pivot="0" count="5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Anggaran bulanan pribadi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Gambar 1" descr="Elemen Dekoratif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Rumah" displayName="Rumah" ref="B14:E25" totalsRowCount="1" headerRowDxfId="131" dataDxfId="130" totalsRowDxfId="129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RUMAH" totalsRowLabel="Subtotal" dataDxfId="128" totalsRowDxfId="127"/>
    <tableColumn id="2" name="Proyeksi Biaya" dataDxfId="126" totalsRowDxfId="125"/>
    <tableColumn id="3" name="Biaya Aktual" dataDxfId="124" totalsRowDxfId="123"/>
    <tableColumn id="4" name="Selisih" totalsRowFunction="sum" dataDxfId="122" totalsRowDxfId="121">
      <calculatedColumnFormula>Rumah[[#This Row],[Proyeksi Biaya]]-Rumah[[#This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Rumah dan Biaya Rumah Aktual dalam tabel ini. Selisih akan dihitung secara otomatis"/>
    </ext>
  </extLst>
</table>
</file>

<file path=xl/tables/table10.xml><?xml version="1.0" encoding="utf-8"?>
<table xmlns="http://schemas.openxmlformats.org/spreadsheetml/2006/main" id="10" name="Peliharaan" displayName="Peliharaan" ref="B50:E56" totalsRowCount="1" headerRowDxfId="32" dataDxfId="31" totalsRowDxfId="30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PELIHARAAN" totalsRowLabel="Subtotal" dataDxfId="29" totalsRowDxfId="28"/>
    <tableColumn id="2" name="Proyeksi Biaya" dataDxfId="27" totalsRowDxfId="26"/>
    <tableColumn id="3" name="Biaya Aktual" dataDxfId="25" totalsRowDxfId="24"/>
    <tableColumn id="4" name="Selisih" totalsRowFunction="sum" dataDxfId="23" totalsRowDxfId="22">
      <calculatedColumnFormula>Peliharaan[[#This Row],[Proyeksi Biaya]]-Peliharaan[[#This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Peliharaan dan Biaya Peliharaan Aktual dalam tabel ini. Selisih akan dihitung secara otomatis"/>
    </ext>
  </extLst>
</table>
</file>

<file path=xl/tables/table11.xml><?xml version="1.0" encoding="utf-8"?>
<table xmlns="http://schemas.openxmlformats.org/spreadsheetml/2006/main" id="11" name="Hukum" displayName="Hukum" ref="G54:J59" totalsRowCount="1" headerRowDxfId="21" dataDxfId="20" totalsRowDxfId="19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HUKUM" totalsRowLabel="Subtotal" dataDxfId="18" totalsRowDxfId="17"/>
    <tableColumn id="2" name="Proyeksi Biaya" dataDxfId="16" totalsRowDxfId="15"/>
    <tableColumn id="3" name="Biaya Aktual" dataDxfId="14" totalsRowDxfId="13"/>
    <tableColumn id="4" name="Selisih" totalsRowFunction="sum" dataDxfId="12" totalsRowDxfId="11">
      <calculatedColumnFormula>Hukum[[#This Row],[Proyeksi Biaya]]-Hukum[[#This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Hukum dan Biaya Hukum Aktual dalam tabel ini. Selisih akan dihitung secara otomatis"/>
    </ext>
  </extLst>
</table>
</file>

<file path=xl/tables/table12.xml><?xml version="1.0" encoding="utf-8"?>
<table xmlns="http://schemas.openxmlformats.org/spreadsheetml/2006/main" id="12" name="PerawatanPribadi" displayName="PerawatanPribadi" ref="B58:E66" totalsRowCount="1" headerRowDxfId="10" dataDxfId="9" totalsRowDxfId="8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PERAWATAN PRIBADI" totalsRowLabel="Subtotal" dataDxfId="7" totalsRowDxfId="6"/>
    <tableColumn id="2" name="Proyeksi Biaya" dataDxfId="5" totalsRowDxfId="4"/>
    <tableColumn id="3" name="Biaya Aktual" dataDxfId="3" totalsRowDxfId="2"/>
    <tableColumn id="4" name="Selisih" totalsRowFunction="sum" dataDxfId="1" totalsRowDxfId="0">
      <calculatedColumnFormula>PerawatanPribadi[[#This Row],[Proyeksi Biaya]]-PerawatanPribadi[[#This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Perawatan Pribadi dan Biaya Perawatan Pribadi Aktual dalam tabel ini. Selisih akan dihitung secara otomatis"/>
    </ext>
  </extLst>
</table>
</file>

<file path=xl/tables/table2.xml><?xml version="1.0" encoding="utf-8"?>
<table xmlns="http://schemas.openxmlformats.org/spreadsheetml/2006/main" id="2" name="Hiburan" displayName="Hiburan" ref="G14:J24" totalsRowCount="1" headerRowDxfId="120" dataDxfId="119" totalsRowDxfId="118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HIBURAN" totalsRowLabel="Subtotal" dataDxfId="117" totalsRowDxfId="116"/>
    <tableColumn id="2" name="Proyeksi Biaya" dataDxfId="115" totalsRowDxfId="114"/>
    <tableColumn id="3" name="Biaya Aktual" dataDxfId="113" totalsRowDxfId="112"/>
    <tableColumn id="4" name="Selisih" totalsRowFunction="sum" dataDxfId="111" totalsRowDxfId="110">
      <calculatedColumnFormula>Hiburan[[#This Row],[Proyeksi Biaya]]-Hiburan[[#This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Hiburan dan Biaya Hiburan Aktual dalam tabel ini. Selisih akan dihitung secara otomatis"/>
    </ext>
  </extLst>
</table>
</file>

<file path=xl/tables/table3.xml><?xml version="1.0" encoding="utf-8"?>
<table xmlns="http://schemas.openxmlformats.org/spreadsheetml/2006/main" id="3" name="Pinjaman" displayName="Pinjaman" ref="G26:J33" totalsRowCount="1" headerRowDxfId="109" dataDxfId="108" totalsRowDxfId="107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PINJAMAN" totalsRowLabel="Subtotal" dataDxfId="106" totalsRowDxfId="105"/>
    <tableColumn id="2" name="Proyeksi Biaya" dataDxfId="104" totalsRowDxfId="103"/>
    <tableColumn id="3" name="Biaya Aktual" dataDxfId="102" totalsRowDxfId="101"/>
    <tableColumn id="4" name="Selisih" totalsRowFunction="sum" dataDxfId="100" totalsRowDxfId="99">
      <calculatedColumnFormula>Pinjaman[[#This Row],[Proyeksi Biaya]]-Pinjaman[[#This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Pinjaman dan Biaya Pinjaman Aktual dalam tabel ini. Selisih akan dihitung secara otomatis"/>
    </ext>
  </extLst>
</table>
</file>

<file path=xl/tables/table4.xml><?xml version="1.0" encoding="utf-8"?>
<table xmlns="http://schemas.openxmlformats.org/spreadsheetml/2006/main" id="4" name="Transportasi" displayName="Transportasi" ref="B27:E35" totalsRowCount="1" headerRowDxfId="98" dataDxfId="97" totalsRowDxfId="96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TRANSPORTASI" totalsRowLabel="Subtotal" dataDxfId="95" totalsRowDxfId="94"/>
    <tableColumn id="2" name="Proyeksi Biaya" dataDxfId="93" totalsRowDxfId="92"/>
    <tableColumn id="3" name="Biaya Aktual" dataDxfId="91" totalsRowDxfId="90"/>
    <tableColumn id="4" name="Selisih" totalsRowFunction="sum" dataDxfId="89" totalsRowDxfId="88">
      <calculatedColumnFormula>Transportasi[[#This Row],[Proyeksi Biaya]]-Transportasi[[#This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Transportasi dan Biaya Transportasi Aktual dalam tabel ini. Selisih akan dihitung secara otomatis"/>
    </ext>
  </extLst>
</table>
</file>

<file path=xl/tables/table5.xml><?xml version="1.0" encoding="utf-8"?>
<table xmlns="http://schemas.openxmlformats.org/spreadsheetml/2006/main" id="5" name="Asuransi" displayName="Asuransi" ref="B37:E42" totalsRowCount="1" headerRowDxfId="87" dataDxfId="86" totalsRowDxfId="85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ASURANSI" totalsRowLabel="Subtotal" dataDxfId="84" totalsRowDxfId="83"/>
    <tableColumn id="2" name="Proyeksi Biaya" dataDxfId="82" totalsRowDxfId="81"/>
    <tableColumn id="3" name="Biaya Aktual" dataDxfId="80" totalsRowDxfId="79"/>
    <tableColumn id="4" name="Selisih" totalsRowFunction="sum" dataDxfId="78" totalsRowDxfId="77">
      <calculatedColumnFormula>Asuransi[[#This Row],[Proyeksi Biaya]]-Asuransi[[#This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Asuransi dan Biaya Asuransi Aktual dalam tabel ini. Selisih akan dihitung secara otomatis"/>
    </ext>
  </extLst>
</table>
</file>

<file path=xl/tables/table6.xml><?xml version="1.0" encoding="utf-8"?>
<table xmlns="http://schemas.openxmlformats.org/spreadsheetml/2006/main" id="6" name="Pajak" displayName="Pajak" ref="G35:J40" totalsRowCount="1" headerRowDxfId="76" dataDxfId="75" totalsRowDxfId="74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PAJAK" totalsRowLabel="Subtotal" dataDxfId="73" totalsRowDxfId="72"/>
    <tableColumn id="2" name="Proyeksi Biaya" dataDxfId="71" totalsRowDxfId="70"/>
    <tableColumn id="3" name="Biaya Aktual" dataDxfId="69" totalsRowDxfId="68"/>
    <tableColumn id="4" name="Selisih" totalsRowFunction="sum" dataDxfId="67" totalsRowDxfId="66">
      <calculatedColumnFormula>Pajak[[#This Row],[Proyeksi Biaya]]-Pajak[[#This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Pajak dan Biaya Pajak Aktual dalam tabel ini. Selisih akan dihitung secara otomatis"/>
    </ext>
  </extLst>
</table>
</file>

<file path=xl/tables/table7.xml><?xml version="1.0" encoding="utf-8"?>
<table xmlns="http://schemas.openxmlformats.org/spreadsheetml/2006/main" id="7" name="Tabungan" displayName="Tabungan" ref="G42:J46" totalsRowCount="1" headerRowDxfId="65" dataDxfId="64" totalsRowDxfId="63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TABUNGAN ATAU INVESTASI" totalsRowLabel="Subtotal" dataDxfId="62" totalsRowDxfId="61"/>
    <tableColumn id="2" name="Proyeksi Biaya" dataDxfId="60" totalsRowDxfId="59"/>
    <tableColumn id="3" name="Biaya Aktual" dataDxfId="58" totalsRowDxfId="57"/>
    <tableColumn id="4" name="Selisih" totalsRowFunction="sum" dataDxfId="56" totalsRowDxfId="55">
      <calculatedColumnFormula>Tabungan[[#This Row],[Proyeksi Biaya]]-Tabungan[[#This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dan Biaya Aktual untuk Tabungan atau Investasi dalam tabel ini. Selisih akan dihitung secara otomatis"/>
    </ext>
  </extLst>
</table>
</file>

<file path=xl/tables/table8.xml><?xml version="1.0" encoding="utf-8"?>
<table xmlns="http://schemas.openxmlformats.org/spreadsheetml/2006/main" id="8" name="Makanan" displayName="Makanan" ref="B44:E48" totalsRowCount="1" headerRowDxfId="54" dataDxfId="53" totalsRowDxfId="52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MAKANAN" totalsRowLabel="Subtotal" dataDxfId="51" totalsRowDxfId="50"/>
    <tableColumn id="2" name="Proyeksi Biaya" dataDxfId="49" totalsRowDxfId="48"/>
    <tableColumn id="3" name="Biaya Aktual" dataDxfId="47" totalsRowDxfId="46"/>
    <tableColumn id="4" name="Selisih" totalsRowFunction="sum" dataDxfId="45" totalsRowDxfId="44">
      <calculatedColumnFormula>Makanan[[#This Row],[Proyeksi Biaya]]-Makanan[[#This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Makanan dan Biaya Makanan Aktual dalam tabel ini. Selisih akan dihitung secara otomatis"/>
    </ext>
  </extLst>
</table>
</file>

<file path=xl/tables/table9.xml><?xml version="1.0" encoding="utf-8"?>
<table xmlns="http://schemas.openxmlformats.org/spreadsheetml/2006/main" id="9" name="Hadiah" displayName="Hadiah" ref="G48:J52" totalsRowCount="1" headerRowDxfId="43" dataDxfId="42" totalsRowDxfId="41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HADIAH DAN DONASI" totalsRowLabel="Subtotal" dataDxfId="40" totalsRowDxfId="39"/>
    <tableColumn id="2" name="Proyeksi Biaya" dataDxfId="38" totalsRowDxfId="37"/>
    <tableColumn id="3" name="Biaya Aktual" dataDxfId="36" totalsRowDxfId="35"/>
    <tableColumn id="4" name="Selisih" totalsRowFunction="sum" dataDxfId="34" totalsRowDxfId="33">
      <calculatedColumnFormula>Hadiah[[#This Row],[Proyeksi Biaya]]-Hadiah[[#This Row],[Biaya Aktual]]</calculatedColumnFormula>
    </tableColumn>
  </tableColumns>
  <tableStyleInfo name="Buku Alamat" showFirstColumn="1" showLastColumn="1" showRowStripes="1" showColumnStripes="0"/>
  <extLst>
    <ext xmlns:x14="http://schemas.microsoft.com/office/spreadsheetml/2009/9/main" uri="{504A1905-F514-4f6f-8877-14C23A59335A}">
      <x14:table altTextSummary="Masukkan Perkiraan Biaya dan Biaya Aktual Hadiah dan Donasi dalam tabel ini. Selisih akan dihitung secara otomatis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tabSelected="1" workbookViewId="0"/>
  </sheetViews>
  <sheetFormatPr defaultRowHeight="12.75"/>
  <cols>
    <col min="1" max="1" width="2.375" customWidth="1"/>
    <col min="2" max="2" width="84.5" customWidth="1"/>
    <col min="3" max="3" width="2.625" customWidth="1"/>
  </cols>
  <sheetData>
    <row r="1" spans="2:2" s="6" customFormat="1" ht="30" customHeight="1">
      <c r="B1" s="7" t="s">
        <v>0</v>
      </c>
    </row>
    <row r="2" spans="2:2" ht="48.6" customHeight="1">
      <c r="B2" s="3" t="s">
        <v>1</v>
      </c>
    </row>
    <row r="3" spans="2:2" ht="34.35" customHeight="1">
      <c r="B3" s="3" t="s">
        <v>2</v>
      </c>
    </row>
    <row r="4" spans="2:2" ht="33.75" customHeight="1">
      <c r="B4" s="3" t="s">
        <v>3</v>
      </c>
    </row>
    <row r="5" spans="2:2" ht="34.35" customHeight="1">
      <c r="B5" s="20" t="s">
        <v>4</v>
      </c>
    </row>
    <row r="6" spans="2:2" ht="57">
      <c r="B6" s="3" t="s">
        <v>5</v>
      </c>
    </row>
    <row r="7" spans="2:2" ht="28.5">
      <c r="B7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zoomScaleNormal="100" workbookViewId="0"/>
  </sheetViews>
  <sheetFormatPr defaultRowHeight="12.75"/>
  <cols>
    <col min="1" max="1" width="2.625" style="5" customWidth="1"/>
    <col min="2" max="2" width="40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4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>
      <c r="A1" s="4" t="s">
        <v>7</v>
      </c>
    </row>
    <row r="2" spans="1:10" s="1" customFormat="1" ht="71.25" customHeight="1">
      <c r="A2" s="19" t="s">
        <v>8</v>
      </c>
      <c r="B2" s="14"/>
      <c r="C2" s="16" t="s">
        <v>61</v>
      </c>
      <c r="D2" s="15"/>
      <c r="E2" s="15"/>
      <c r="F2" s="15"/>
      <c r="G2" s="15"/>
      <c r="H2" s="15"/>
      <c r="I2" s="15"/>
      <c r="J2" s="15"/>
    </row>
    <row r="4" spans="1:10" ht="24.95" customHeight="1">
      <c r="A4" s="5" t="s">
        <v>9</v>
      </c>
      <c r="B4" s="24" t="s">
        <v>19</v>
      </c>
      <c r="C4" s="25"/>
      <c r="D4" s="8"/>
      <c r="E4" s="23" t="s">
        <v>64</v>
      </c>
      <c r="F4" s="23"/>
      <c r="G4" s="23"/>
      <c r="H4" s="30">
        <f>C7-J61</f>
        <v>3405</v>
      </c>
    </row>
    <row r="5" spans="1:10" ht="24.95" customHeight="1">
      <c r="B5" s="11" t="s">
        <v>20</v>
      </c>
      <c r="C5" s="28">
        <v>4300</v>
      </c>
      <c r="E5" s="23"/>
      <c r="F5" s="23"/>
      <c r="G5" s="23"/>
      <c r="H5" s="30"/>
      <c r="I5" s="9"/>
    </row>
    <row r="6" spans="1:10" ht="24.95" customHeight="1">
      <c r="B6" s="11" t="s">
        <v>21</v>
      </c>
      <c r="C6" s="28">
        <v>300</v>
      </c>
      <c r="E6" s="23" t="s">
        <v>65</v>
      </c>
      <c r="F6" s="23"/>
      <c r="G6" s="23"/>
      <c r="H6" s="30">
        <f>C12-J63</f>
        <v>3064</v>
      </c>
      <c r="I6" s="9"/>
    </row>
    <row r="7" spans="1:10" ht="24.95" customHeight="1">
      <c r="A7" s="5" t="s">
        <v>10</v>
      </c>
      <c r="B7" s="11" t="s">
        <v>22</v>
      </c>
      <c r="C7" s="29">
        <f>SUM(C5:C6)</f>
        <v>4600</v>
      </c>
      <c r="E7" s="23"/>
      <c r="F7" s="23"/>
      <c r="G7" s="23"/>
      <c r="H7" s="30"/>
      <c r="I7" s="9"/>
    </row>
    <row r="8" spans="1:10" ht="24.95" customHeight="1">
      <c r="B8" s="2"/>
      <c r="C8" s="2"/>
      <c r="D8" s="2"/>
      <c r="E8" s="23" t="s">
        <v>66</v>
      </c>
      <c r="F8" s="23"/>
      <c r="G8" s="23"/>
      <c r="H8" s="30">
        <f>H6-H4</f>
        <v>-341</v>
      </c>
      <c r="I8" s="9"/>
    </row>
    <row r="9" spans="1:10" ht="24.95" customHeight="1">
      <c r="A9" s="5" t="s">
        <v>11</v>
      </c>
      <c r="B9" s="24" t="s">
        <v>23</v>
      </c>
      <c r="C9" s="26"/>
      <c r="D9" s="8"/>
      <c r="E9" s="23"/>
      <c r="F9" s="23"/>
      <c r="G9" s="23"/>
      <c r="H9" s="30"/>
      <c r="I9" s="10"/>
    </row>
    <row r="10" spans="1:10" ht="24.95" customHeight="1">
      <c r="B10" s="11" t="s">
        <v>20</v>
      </c>
      <c r="C10" s="28">
        <v>4000</v>
      </c>
      <c r="I10" s="9"/>
    </row>
    <row r="11" spans="1:10" ht="24.95" customHeight="1">
      <c r="B11" s="11" t="s">
        <v>21</v>
      </c>
      <c r="C11" s="28">
        <v>300</v>
      </c>
      <c r="E11" s="9"/>
      <c r="H11" s="31"/>
      <c r="I11" s="9"/>
    </row>
    <row r="12" spans="1:10" ht="24.95" customHeight="1">
      <c r="B12" s="11" t="s">
        <v>22</v>
      </c>
      <c r="C12" s="29">
        <f>SUM(C10:C11)</f>
        <v>4300</v>
      </c>
    </row>
    <row r="14" spans="1:10" ht="24.95" customHeight="1">
      <c r="A14" s="5" t="s">
        <v>12</v>
      </c>
      <c r="B14" s="13" t="s">
        <v>24</v>
      </c>
      <c r="C14" s="13" t="s">
        <v>62</v>
      </c>
      <c r="D14" s="13" t="s">
        <v>63</v>
      </c>
      <c r="E14" s="13" t="s">
        <v>67</v>
      </c>
      <c r="F14" s="17"/>
      <c r="G14" s="13" t="s">
        <v>68</v>
      </c>
      <c r="H14" s="13" t="s">
        <v>62</v>
      </c>
      <c r="I14" s="13" t="s">
        <v>63</v>
      </c>
      <c r="J14" s="13" t="s">
        <v>67</v>
      </c>
    </row>
    <row r="15" spans="1:10" ht="24.95" customHeight="1">
      <c r="B15" s="12" t="s">
        <v>25</v>
      </c>
      <c r="C15" s="21">
        <v>1000</v>
      </c>
      <c r="D15" s="21">
        <v>1000</v>
      </c>
      <c r="E15" s="21">
        <f>Rumah[[#This Row],[Proyeksi Biaya]]-Rumah[[#This Row],[Biaya Aktual]]</f>
        <v>0</v>
      </c>
      <c r="F15" s="17"/>
      <c r="G15" s="12" t="s">
        <v>69</v>
      </c>
      <c r="H15" s="21"/>
      <c r="I15" s="21"/>
      <c r="J15" s="21">
        <f>Hiburan[[#This Row],[Proyeksi Biaya]]-Hiburan[[#This Row],[Biaya Aktual]]</f>
        <v>0</v>
      </c>
    </row>
    <row r="16" spans="1:10" ht="24.95" customHeight="1">
      <c r="B16" s="12" t="s">
        <v>26</v>
      </c>
      <c r="C16" s="21">
        <v>54</v>
      </c>
      <c r="D16" s="21">
        <v>100</v>
      </c>
      <c r="E16" s="21">
        <f>Rumah[[#This Row],[Proyeksi Biaya]]-Rumah[[#This Row],[Biaya Aktual]]</f>
        <v>-46</v>
      </c>
      <c r="F16" s="17"/>
      <c r="G16" s="12" t="s">
        <v>70</v>
      </c>
      <c r="H16" s="21"/>
      <c r="I16" s="21"/>
      <c r="J16" s="21">
        <f>Hiburan[[#This Row],[Proyeksi Biaya]]-Hiburan[[#This Row],[Biaya Aktual]]</f>
        <v>0</v>
      </c>
    </row>
    <row r="17" spans="1:10" ht="24.95" customHeight="1">
      <c r="B17" s="12" t="s">
        <v>27</v>
      </c>
      <c r="C17" s="21">
        <v>44</v>
      </c>
      <c r="D17" s="21">
        <v>56</v>
      </c>
      <c r="E17" s="21">
        <f>Rumah[[#This Row],[Proyeksi Biaya]]-Rumah[[#This Row],[Biaya Aktual]]</f>
        <v>-12</v>
      </c>
      <c r="F17" s="17"/>
      <c r="G17" s="12" t="s">
        <v>71</v>
      </c>
      <c r="H17" s="21"/>
      <c r="I17" s="21"/>
      <c r="J17" s="21">
        <f>Hiburan[[#This Row],[Proyeksi Biaya]]-Hiburan[[#This Row],[Biaya Aktual]]</f>
        <v>0</v>
      </c>
    </row>
    <row r="18" spans="1:10" ht="24.95" customHeight="1">
      <c r="B18" s="12" t="s">
        <v>28</v>
      </c>
      <c r="C18" s="21">
        <v>22</v>
      </c>
      <c r="D18" s="21">
        <v>28</v>
      </c>
      <c r="E18" s="21">
        <f>Rumah[[#This Row],[Proyeksi Biaya]]-Rumah[[#This Row],[Biaya Aktual]]</f>
        <v>-6</v>
      </c>
      <c r="F18" s="17"/>
      <c r="G18" s="12" t="s">
        <v>72</v>
      </c>
      <c r="H18" s="21"/>
      <c r="I18" s="21"/>
      <c r="J18" s="21">
        <f>Hiburan[[#This Row],[Proyeksi Biaya]]-Hiburan[[#This Row],[Biaya Aktual]]</f>
        <v>0</v>
      </c>
    </row>
    <row r="19" spans="1:10" ht="24.95" customHeight="1">
      <c r="B19" s="12" t="s">
        <v>29</v>
      </c>
      <c r="C19" s="21">
        <v>8</v>
      </c>
      <c r="D19" s="21">
        <v>8</v>
      </c>
      <c r="E19" s="21">
        <f>Rumah[[#This Row],[Proyeksi Biaya]]-Rumah[[#This Row],[Biaya Aktual]]</f>
        <v>0</v>
      </c>
      <c r="F19" s="17"/>
      <c r="G19" s="12" t="s">
        <v>73</v>
      </c>
      <c r="H19" s="21"/>
      <c r="I19" s="21"/>
      <c r="J19" s="21">
        <f>Hiburan[[#This Row],[Proyeksi Biaya]]-Hiburan[[#This Row],[Biaya Aktual]]</f>
        <v>0</v>
      </c>
    </row>
    <row r="20" spans="1:10" ht="24.95" customHeight="1">
      <c r="B20" s="12" t="s">
        <v>30</v>
      </c>
      <c r="C20" s="21">
        <v>34</v>
      </c>
      <c r="D20" s="21">
        <v>34</v>
      </c>
      <c r="E20" s="21">
        <f>Rumah[[#This Row],[Proyeksi Biaya]]-Rumah[[#This Row],[Biaya Aktual]]</f>
        <v>0</v>
      </c>
      <c r="F20" s="17"/>
      <c r="G20" s="12" t="s">
        <v>74</v>
      </c>
      <c r="H20" s="21"/>
      <c r="I20" s="21"/>
      <c r="J20" s="21">
        <f>Hiburan[[#This Row],[Proyeksi Biaya]]-Hiburan[[#This Row],[Biaya Aktual]]</f>
        <v>0</v>
      </c>
    </row>
    <row r="21" spans="1:10" ht="24.95" customHeight="1">
      <c r="B21" s="12" t="s">
        <v>31</v>
      </c>
      <c r="C21" s="21">
        <v>10</v>
      </c>
      <c r="D21" s="21">
        <v>10</v>
      </c>
      <c r="E21" s="21">
        <f>Rumah[[#This Row],[Proyeksi Biaya]]-Rumah[[#This Row],[Biaya Aktual]]</f>
        <v>0</v>
      </c>
      <c r="F21" s="17"/>
      <c r="G21" s="12" t="s">
        <v>34</v>
      </c>
      <c r="H21" s="21"/>
      <c r="I21" s="21"/>
      <c r="J21" s="21">
        <f>Hiburan[[#This Row],[Proyeksi Biaya]]-Hiburan[[#This Row],[Biaya Aktual]]</f>
        <v>0</v>
      </c>
    </row>
    <row r="22" spans="1:10" ht="24.95" customHeight="1">
      <c r="B22" s="12" t="s">
        <v>32</v>
      </c>
      <c r="C22" s="21">
        <v>23</v>
      </c>
      <c r="D22" s="21">
        <v>0</v>
      </c>
      <c r="E22" s="21">
        <f>Rumah[[#This Row],[Proyeksi Biaya]]-Rumah[[#This Row],[Biaya Aktual]]</f>
        <v>23</v>
      </c>
      <c r="F22" s="17"/>
      <c r="G22" s="12" t="s">
        <v>34</v>
      </c>
      <c r="H22" s="21"/>
      <c r="I22" s="21"/>
      <c r="J22" s="21">
        <f>Hiburan[[#This Row],[Proyeksi Biaya]]-Hiburan[[#This Row],[Biaya Aktual]]</f>
        <v>0</v>
      </c>
    </row>
    <row r="23" spans="1:10" ht="24.95" customHeight="1">
      <c r="B23" s="12" t="s">
        <v>33</v>
      </c>
      <c r="C23" s="21">
        <v>0</v>
      </c>
      <c r="D23" s="21">
        <v>0</v>
      </c>
      <c r="E23" s="21">
        <f>Rumah[[#This Row],[Proyeksi Biaya]]-Rumah[[#This Row],[Biaya Aktual]]</f>
        <v>0</v>
      </c>
      <c r="F23" s="17"/>
      <c r="G23" s="12" t="s">
        <v>34</v>
      </c>
      <c r="H23" s="21"/>
      <c r="I23" s="21"/>
      <c r="J23" s="21">
        <f>Hiburan[[#This Row],[Proyeksi Biaya]]-Hiburan[[#This Row],[Biaya Aktual]]</f>
        <v>0</v>
      </c>
    </row>
    <row r="24" spans="1:10" ht="24.95" customHeight="1">
      <c r="B24" s="12" t="s">
        <v>34</v>
      </c>
      <c r="C24" s="21">
        <v>0</v>
      </c>
      <c r="D24" s="21">
        <v>0</v>
      </c>
      <c r="E24" s="21">
        <f>Rumah[[#This Row],[Proyeksi Biaya]]-Rumah[[#This Row],[Biaya Aktual]]</f>
        <v>0</v>
      </c>
      <c r="F24" s="17"/>
      <c r="G24" s="18" t="s">
        <v>35</v>
      </c>
      <c r="H24" s="21"/>
      <c r="I24" s="21"/>
      <c r="J24" s="21">
        <f>SUBTOTAL(109,Hiburan[Selisih])</f>
        <v>0</v>
      </c>
    </row>
    <row r="25" spans="1:10" ht="24.95" customHeight="1">
      <c r="B25" s="18" t="s">
        <v>35</v>
      </c>
      <c r="C25" s="21"/>
      <c r="D25" s="21"/>
      <c r="E25" s="21">
        <f>SUBTOTAL(109,Rumah[Selisih])</f>
        <v>-41</v>
      </c>
      <c r="F25" s="17"/>
      <c r="G25" s="22"/>
      <c r="H25" s="22"/>
      <c r="I25" s="22"/>
      <c r="J25" s="22"/>
    </row>
    <row r="26" spans="1:10" ht="24.95" customHeight="1">
      <c r="B26" s="22"/>
      <c r="C26" s="22"/>
      <c r="D26" s="22"/>
      <c r="E26" s="22"/>
      <c r="F26" s="17"/>
      <c r="G26" s="13" t="s">
        <v>75</v>
      </c>
      <c r="H26" s="13" t="s">
        <v>62</v>
      </c>
      <c r="I26" s="13" t="s">
        <v>63</v>
      </c>
      <c r="J26" s="13" t="s">
        <v>67</v>
      </c>
    </row>
    <row r="27" spans="1:10" ht="24.95" customHeight="1">
      <c r="A27" s="5" t="s">
        <v>13</v>
      </c>
      <c r="B27" s="13" t="s">
        <v>36</v>
      </c>
      <c r="C27" s="13" t="s">
        <v>62</v>
      </c>
      <c r="D27" s="13" t="s">
        <v>63</v>
      </c>
      <c r="E27" s="13" t="s">
        <v>67</v>
      </c>
      <c r="F27" s="17"/>
      <c r="G27" s="12" t="s">
        <v>76</v>
      </c>
      <c r="H27" s="21"/>
      <c r="I27" s="21"/>
      <c r="J27" s="21">
        <f>Pinjaman[[#This Row],[Proyeksi Biaya]]-Pinjaman[[#This Row],[Biaya Aktual]]</f>
        <v>0</v>
      </c>
    </row>
    <row r="28" spans="1:10" ht="24.95" customHeight="1">
      <c r="B28" s="12" t="s">
        <v>37</v>
      </c>
      <c r="C28" s="21"/>
      <c r="D28" s="21"/>
      <c r="E28" s="21">
        <f>Transportasi[[#This Row],[Proyeksi Biaya]]-Transportasi[[#This Row],[Biaya Aktual]]</f>
        <v>0</v>
      </c>
      <c r="F28" s="17"/>
      <c r="G28" s="12" t="s">
        <v>77</v>
      </c>
      <c r="H28" s="21"/>
      <c r="I28" s="21"/>
      <c r="J28" s="21">
        <f>Pinjaman[[#This Row],[Proyeksi Biaya]]-Pinjaman[[#This Row],[Biaya Aktual]]</f>
        <v>0</v>
      </c>
    </row>
    <row r="29" spans="1:10" ht="24.95" customHeight="1">
      <c r="B29" s="12" t="s">
        <v>38</v>
      </c>
      <c r="C29" s="21"/>
      <c r="D29" s="21"/>
      <c r="E29" s="21">
        <f>Transportasi[[#This Row],[Proyeksi Biaya]]-Transportasi[[#This Row],[Biaya Aktual]]</f>
        <v>0</v>
      </c>
      <c r="F29" s="17"/>
      <c r="G29" s="12" t="s">
        <v>78</v>
      </c>
      <c r="H29" s="21"/>
      <c r="I29" s="21"/>
      <c r="J29" s="21">
        <f>Pinjaman[[#This Row],[Proyeksi Biaya]]-Pinjaman[[#This Row],[Biaya Aktual]]</f>
        <v>0</v>
      </c>
    </row>
    <row r="30" spans="1:10" ht="24.95" customHeight="1">
      <c r="B30" s="12" t="s">
        <v>39</v>
      </c>
      <c r="C30" s="21"/>
      <c r="D30" s="21"/>
      <c r="E30" s="21">
        <f>Transportasi[[#This Row],[Proyeksi Biaya]]-Transportasi[[#This Row],[Biaya Aktual]]</f>
        <v>0</v>
      </c>
      <c r="F30" s="17"/>
      <c r="G30" s="12" t="s">
        <v>78</v>
      </c>
      <c r="H30" s="21"/>
      <c r="I30" s="21"/>
      <c r="J30" s="21">
        <f>Pinjaman[[#This Row],[Proyeksi Biaya]]-Pinjaman[[#This Row],[Biaya Aktual]]</f>
        <v>0</v>
      </c>
    </row>
    <row r="31" spans="1:10" ht="24.95" customHeight="1">
      <c r="B31" s="12" t="s">
        <v>40</v>
      </c>
      <c r="C31" s="21"/>
      <c r="D31" s="21"/>
      <c r="E31" s="21">
        <f>Transportasi[[#This Row],[Proyeksi Biaya]]-Transportasi[[#This Row],[Biaya Aktual]]</f>
        <v>0</v>
      </c>
      <c r="F31" s="17"/>
      <c r="G31" s="12" t="s">
        <v>78</v>
      </c>
      <c r="H31" s="21"/>
      <c r="I31" s="21"/>
      <c r="J31" s="21">
        <f>Pinjaman[[#This Row],[Proyeksi Biaya]]-Pinjaman[[#This Row],[Biaya Aktual]]</f>
        <v>0</v>
      </c>
    </row>
    <row r="32" spans="1:10" ht="24.95" customHeight="1">
      <c r="B32" s="12" t="s">
        <v>41</v>
      </c>
      <c r="C32" s="21"/>
      <c r="D32" s="21"/>
      <c r="E32" s="21">
        <f>Transportasi[[#This Row],[Proyeksi Biaya]]-Transportasi[[#This Row],[Biaya Aktual]]</f>
        <v>0</v>
      </c>
      <c r="F32" s="17"/>
      <c r="G32" s="12" t="s">
        <v>34</v>
      </c>
      <c r="H32" s="21"/>
      <c r="I32" s="21"/>
      <c r="J32" s="21">
        <f>Pinjaman[[#This Row],[Proyeksi Biaya]]-Pinjaman[[#This Row],[Biaya Aktual]]</f>
        <v>0</v>
      </c>
    </row>
    <row r="33" spans="1:10" ht="24.95" customHeight="1">
      <c r="B33" s="12" t="s">
        <v>42</v>
      </c>
      <c r="C33" s="21"/>
      <c r="D33" s="21"/>
      <c r="E33" s="21">
        <f>Transportasi[[#This Row],[Proyeksi Biaya]]-Transportasi[[#This Row],[Biaya Aktual]]</f>
        <v>0</v>
      </c>
      <c r="F33" s="17"/>
      <c r="G33" s="18" t="s">
        <v>35</v>
      </c>
      <c r="H33" s="21"/>
      <c r="I33" s="21"/>
      <c r="J33" s="21">
        <f>SUBTOTAL(109,Pinjaman[Selisih])</f>
        <v>0</v>
      </c>
    </row>
    <row r="34" spans="1:10" ht="24.95" customHeight="1">
      <c r="B34" s="12" t="s">
        <v>34</v>
      </c>
      <c r="C34" s="21"/>
      <c r="D34" s="21"/>
      <c r="E34" s="21">
        <f>Transportasi[[#This Row],[Proyeksi Biaya]]-Transportasi[[#This Row],[Biaya Aktual]]</f>
        <v>0</v>
      </c>
      <c r="F34" s="17"/>
      <c r="G34" s="22"/>
      <c r="H34" s="22"/>
      <c r="I34" s="22"/>
      <c r="J34" s="22"/>
    </row>
    <row r="35" spans="1:10" ht="24.95" customHeight="1">
      <c r="B35" s="18" t="s">
        <v>35</v>
      </c>
      <c r="C35" s="21"/>
      <c r="D35" s="21"/>
      <c r="E35" s="21">
        <f>SUBTOTAL(109,Transportasi[Selisih])</f>
        <v>0</v>
      </c>
      <c r="F35" s="17"/>
      <c r="G35" s="13" t="s">
        <v>79</v>
      </c>
      <c r="H35" s="13" t="s">
        <v>62</v>
      </c>
      <c r="I35" s="13" t="s">
        <v>63</v>
      </c>
      <c r="J35" s="13" t="s">
        <v>67</v>
      </c>
    </row>
    <row r="36" spans="1:10" ht="24.95" customHeight="1">
      <c r="B36" s="22"/>
      <c r="C36" s="22"/>
      <c r="D36" s="22"/>
      <c r="E36" s="22"/>
      <c r="F36" s="17"/>
      <c r="G36" s="12" t="s">
        <v>80</v>
      </c>
      <c r="H36" s="21"/>
      <c r="I36" s="21"/>
      <c r="J36" s="21">
        <f>Pajak[[#This Row],[Proyeksi Biaya]]-Pajak[[#This Row],[Biaya Aktual]]</f>
        <v>0</v>
      </c>
    </row>
    <row r="37" spans="1:10" ht="24.95" customHeight="1">
      <c r="A37" s="5" t="s">
        <v>14</v>
      </c>
      <c r="B37" s="13" t="s">
        <v>43</v>
      </c>
      <c r="C37" s="13" t="s">
        <v>62</v>
      </c>
      <c r="D37" s="13" t="s">
        <v>63</v>
      </c>
      <c r="E37" s="13" t="s">
        <v>67</v>
      </c>
      <c r="F37" s="17"/>
      <c r="G37" s="12" t="s">
        <v>81</v>
      </c>
      <c r="H37" s="21"/>
      <c r="I37" s="21"/>
      <c r="J37" s="21">
        <f>Pajak[[#This Row],[Proyeksi Biaya]]-Pajak[[#This Row],[Biaya Aktual]]</f>
        <v>0</v>
      </c>
    </row>
    <row r="38" spans="1:10" ht="24.95" customHeight="1">
      <c r="B38" s="12" t="s">
        <v>44</v>
      </c>
      <c r="C38" s="21"/>
      <c r="D38" s="21"/>
      <c r="E38" s="21">
        <f>Asuransi[[#This Row],[Proyeksi Biaya]]-Asuransi[[#This Row],[Biaya Aktual]]</f>
        <v>0</v>
      </c>
      <c r="F38" s="17"/>
      <c r="G38" s="12" t="s">
        <v>82</v>
      </c>
      <c r="H38" s="21"/>
      <c r="I38" s="21"/>
      <c r="J38" s="21">
        <f>Pajak[[#This Row],[Proyeksi Biaya]]-Pajak[[#This Row],[Biaya Aktual]]</f>
        <v>0</v>
      </c>
    </row>
    <row r="39" spans="1:10" ht="24.95" customHeight="1">
      <c r="B39" s="12" t="s">
        <v>45</v>
      </c>
      <c r="C39" s="21"/>
      <c r="D39" s="21"/>
      <c r="E39" s="21">
        <f>Asuransi[[#This Row],[Proyeksi Biaya]]-Asuransi[[#This Row],[Biaya Aktual]]</f>
        <v>0</v>
      </c>
      <c r="F39" s="17"/>
      <c r="G39" s="12" t="s">
        <v>34</v>
      </c>
      <c r="H39" s="21"/>
      <c r="I39" s="21"/>
      <c r="J39" s="21">
        <f>Pajak[[#This Row],[Proyeksi Biaya]]-Pajak[[#This Row],[Biaya Aktual]]</f>
        <v>0</v>
      </c>
    </row>
    <row r="40" spans="1:10" ht="24.95" customHeight="1">
      <c r="B40" s="12" t="s">
        <v>46</v>
      </c>
      <c r="C40" s="21"/>
      <c r="D40" s="21"/>
      <c r="E40" s="21">
        <f>Asuransi[[#This Row],[Proyeksi Biaya]]-Asuransi[[#This Row],[Biaya Aktual]]</f>
        <v>0</v>
      </c>
      <c r="F40" s="17"/>
      <c r="G40" s="18" t="s">
        <v>35</v>
      </c>
      <c r="H40" s="21"/>
      <c r="I40" s="21"/>
      <c r="J40" s="21">
        <f>SUBTOTAL(109,Pajak[Selisih])</f>
        <v>0</v>
      </c>
    </row>
    <row r="41" spans="1:10" ht="24.95" customHeight="1">
      <c r="B41" s="12" t="s">
        <v>34</v>
      </c>
      <c r="C41" s="21"/>
      <c r="D41" s="21"/>
      <c r="E41" s="21">
        <f>Asuransi[[#This Row],[Proyeksi Biaya]]-Asuransi[[#This Row],[Biaya Aktual]]</f>
        <v>0</v>
      </c>
      <c r="F41" s="17"/>
      <c r="G41" s="22"/>
      <c r="H41" s="22"/>
      <c r="I41" s="22"/>
      <c r="J41" s="22"/>
    </row>
    <row r="42" spans="1:10" ht="24.95" customHeight="1">
      <c r="B42" s="18" t="s">
        <v>35</v>
      </c>
      <c r="C42" s="21"/>
      <c r="D42" s="21"/>
      <c r="E42" s="21">
        <f>SUBTOTAL(109,Asuransi[Selisih])</f>
        <v>0</v>
      </c>
      <c r="F42" s="17"/>
      <c r="G42" s="13" t="s">
        <v>83</v>
      </c>
      <c r="H42" s="13" t="s">
        <v>62</v>
      </c>
      <c r="I42" s="13" t="s">
        <v>63</v>
      </c>
      <c r="J42" s="13" t="s">
        <v>67</v>
      </c>
    </row>
    <row r="43" spans="1:10" ht="24.95" customHeight="1">
      <c r="B43" s="22"/>
      <c r="C43" s="22"/>
      <c r="D43" s="22"/>
      <c r="E43" s="22"/>
      <c r="F43" s="17"/>
      <c r="G43" s="12" t="s">
        <v>84</v>
      </c>
      <c r="H43" s="21"/>
      <c r="I43" s="21"/>
      <c r="J43" s="21">
        <f>Tabungan[[#This Row],[Proyeksi Biaya]]-Tabungan[[#This Row],[Biaya Aktual]]</f>
        <v>0</v>
      </c>
    </row>
    <row r="44" spans="1:10" ht="24.95" customHeight="1">
      <c r="A44" s="5" t="s">
        <v>15</v>
      </c>
      <c r="B44" s="13" t="s">
        <v>47</v>
      </c>
      <c r="C44" s="13" t="s">
        <v>62</v>
      </c>
      <c r="D44" s="13" t="s">
        <v>63</v>
      </c>
      <c r="E44" s="13" t="s">
        <v>67</v>
      </c>
      <c r="F44" s="17"/>
      <c r="G44" s="12" t="s">
        <v>85</v>
      </c>
      <c r="H44" s="21"/>
      <c r="I44" s="21"/>
      <c r="J44" s="21">
        <f>Tabungan[[#This Row],[Proyeksi Biaya]]-Tabungan[[#This Row],[Biaya Aktual]]</f>
        <v>0</v>
      </c>
    </row>
    <row r="45" spans="1:10" ht="24.95" customHeight="1">
      <c r="B45" s="12" t="s">
        <v>48</v>
      </c>
      <c r="C45" s="21"/>
      <c r="D45" s="21"/>
      <c r="E45" s="21">
        <f>Makanan[[#This Row],[Proyeksi Biaya]]-Makanan[[#This Row],[Biaya Aktual]]</f>
        <v>0</v>
      </c>
      <c r="F45" s="17"/>
      <c r="G45" s="12" t="s">
        <v>34</v>
      </c>
      <c r="H45" s="21"/>
      <c r="I45" s="21"/>
      <c r="J45" s="21">
        <f>Tabungan[[#This Row],[Proyeksi Biaya]]-Tabungan[[#This Row],[Biaya Aktual]]</f>
        <v>0</v>
      </c>
    </row>
    <row r="46" spans="1:10" ht="24.95" customHeight="1">
      <c r="B46" s="12" t="s">
        <v>49</v>
      </c>
      <c r="C46" s="21"/>
      <c r="D46" s="21"/>
      <c r="E46" s="21">
        <f>Makanan[[#This Row],[Proyeksi Biaya]]-Makanan[[#This Row],[Biaya Aktual]]</f>
        <v>0</v>
      </c>
      <c r="F46" s="17"/>
      <c r="G46" s="18" t="s">
        <v>35</v>
      </c>
      <c r="H46" s="21"/>
      <c r="I46" s="21"/>
      <c r="J46" s="21">
        <f>SUBTOTAL(109,Tabungan[Selisih])</f>
        <v>0</v>
      </c>
    </row>
    <row r="47" spans="1:10" ht="24.95" customHeight="1">
      <c r="B47" s="12" t="s">
        <v>34</v>
      </c>
      <c r="C47" s="21"/>
      <c r="D47" s="21"/>
      <c r="E47" s="21">
        <f>Makanan[[#This Row],[Proyeksi Biaya]]-Makanan[[#This Row],[Biaya Aktual]]</f>
        <v>0</v>
      </c>
      <c r="F47" s="17"/>
      <c r="G47" s="22"/>
      <c r="H47" s="22"/>
      <c r="I47" s="22"/>
      <c r="J47" s="22"/>
    </row>
    <row r="48" spans="1:10" ht="24.95" customHeight="1">
      <c r="B48" s="18" t="s">
        <v>35</v>
      </c>
      <c r="C48" s="21"/>
      <c r="D48" s="21"/>
      <c r="E48" s="21">
        <f>SUBTOTAL(109,Makanan[Selisih])</f>
        <v>0</v>
      </c>
      <c r="F48" s="17"/>
      <c r="G48" s="13" t="s">
        <v>86</v>
      </c>
      <c r="H48" s="13" t="s">
        <v>62</v>
      </c>
      <c r="I48" s="13" t="s">
        <v>63</v>
      </c>
      <c r="J48" s="13" t="s">
        <v>67</v>
      </c>
    </row>
    <row r="49" spans="1:10" ht="24.95" customHeight="1">
      <c r="B49" s="22"/>
      <c r="C49" s="22"/>
      <c r="D49" s="22"/>
      <c r="E49" s="22"/>
      <c r="F49" s="17"/>
      <c r="G49" s="12" t="s">
        <v>87</v>
      </c>
      <c r="H49" s="21"/>
      <c r="I49" s="21"/>
      <c r="J49" s="21">
        <f>Hadiah[[#This Row],[Proyeksi Biaya]]-Hadiah[[#This Row],[Biaya Aktual]]</f>
        <v>0</v>
      </c>
    </row>
    <row r="50" spans="1:10" ht="24.95" customHeight="1">
      <c r="A50" s="5" t="s">
        <v>16</v>
      </c>
      <c r="B50" s="13" t="s">
        <v>50</v>
      </c>
      <c r="C50" s="13" t="s">
        <v>62</v>
      </c>
      <c r="D50" s="13" t="s">
        <v>63</v>
      </c>
      <c r="E50" s="13" t="s">
        <v>67</v>
      </c>
      <c r="F50" s="17"/>
      <c r="G50" s="12" t="s">
        <v>88</v>
      </c>
      <c r="H50" s="21"/>
      <c r="I50" s="21"/>
      <c r="J50" s="21">
        <f>Hadiah[[#This Row],[Proyeksi Biaya]]-Hadiah[[#This Row],[Biaya Aktual]]</f>
        <v>0</v>
      </c>
    </row>
    <row r="51" spans="1:10" ht="24.95" customHeight="1">
      <c r="B51" s="12" t="s">
        <v>51</v>
      </c>
      <c r="C51" s="21"/>
      <c r="D51" s="21"/>
      <c r="E51" s="21">
        <f>Peliharaan[[#This Row],[Proyeksi Biaya]]-Peliharaan[[#This Row],[Biaya Aktual]]</f>
        <v>0</v>
      </c>
      <c r="F51" s="17"/>
      <c r="G51" s="12" t="s">
        <v>89</v>
      </c>
      <c r="H51" s="21"/>
      <c r="I51" s="21"/>
      <c r="J51" s="21">
        <f>Hadiah[[#This Row],[Proyeksi Biaya]]-Hadiah[[#This Row],[Biaya Aktual]]</f>
        <v>0</v>
      </c>
    </row>
    <row r="52" spans="1:10" ht="24.95" customHeight="1">
      <c r="B52" s="12" t="s">
        <v>52</v>
      </c>
      <c r="C52" s="21"/>
      <c r="D52" s="21"/>
      <c r="E52" s="21">
        <f>Peliharaan[[#This Row],[Proyeksi Biaya]]-Peliharaan[[#This Row],[Biaya Aktual]]</f>
        <v>0</v>
      </c>
      <c r="F52" s="17"/>
      <c r="G52" s="18" t="s">
        <v>35</v>
      </c>
      <c r="H52" s="21"/>
      <c r="I52" s="21"/>
      <c r="J52" s="21">
        <f>SUBTOTAL(109,Hadiah[Selisih])</f>
        <v>0</v>
      </c>
    </row>
    <row r="53" spans="1:10" ht="24.95" customHeight="1">
      <c r="B53" s="12" t="s">
        <v>53</v>
      </c>
      <c r="C53" s="21"/>
      <c r="D53" s="21"/>
      <c r="E53" s="21">
        <f>Peliharaan[[#This Row],[Proyeksi Biaya]]-Peliharaan[[#This Row],[Biaya Aktual]]</f>
        <v>0</v>
      </c>
      <c r="F53" s="17"/>
      <c r="G53" s="22"/>
      <c r="H53" s="22"/>
      <c r="I53" s="22"/>
      <c r="J53" s="22"/>
    </row>
    <row r="54" spans="1:10" ht="24.95" customHeight="1">
      <c r="B54" s="12" t="s">
        <v>54</v>
      </c>
      <c r="C54" s="21"/>
      <c r="D54" s="21"/>
      <c r="E54" s="21">
        <f>Peliharaan[[#This Row],[Proyeksi Biaya]]-Peliharaan[[#This Row],[Biaya Aktual]]</f>
        <v>0</v>
      </c>
      <c r="F54" s="17"/>
      <c r="G54" s="13" t="s">
        <v>90</v>
      </c>
      <c r="H54" s="13" t="s">
        <v>62</v>
      </c>
      <c r="I54" s="13" t="s">
        <v>63</v>
      </c>
      <c r="J54" s="13" t="s">
        <v>67</v>
      </c>
    </row>
    <row r="55" spans="1:10" ht="24.95" customHeight="1">
      <c r="B55" s="12" t="s">
        <v>34</v>
      </c>
      <c r="C55" s="21"/>
      <c r="D55" s="21"/>
      <c r="E55" s="21">
        <f>Peliharaan[[#This Row],[Proyeksi Biaya]]-Peliharaan[[#This Row],[Biaya Aktual]]</f>
        <v>0</v>
      </c>
      <c r="F55" s="17"/>
      <c r="G55" s="12" t="s">
        <v>91</v>
      </c>
      <c r="H55" s="21"/>
      <c r="I55" s="21"/>
      <c r="J55" s="21">
        <f>Hukum[[#This Row],[Proyeksi Biaya]]-Hukum[[#This Row],[Biaya Aktual]]</f>
        <v>0</v>
      </c>
    </row>
    <row r="56" spans="1:10" ht="24.95" customHeight="1">
      <c r="B56" s="18" t="s">
        <v>35</v>
      </c>
      <c r="C56" s="21"/>
      <c r="D56" s="21"/>
      <c r="E56" s="21">
        <f>SUBTOTAL(109,Peliharaan[Selisih])</f>
        <v>0</v>
      </c>
      <c r="F56" s="17"/>
      <c r="G56" s="12" t="s">
        <v>92</v>
      </c>
      <c r="H56" s="21"/>
      <c r="I56" s="21"/>
      <c r="J56" s="21">
        <f>Hukum[[#This Row],[Proyeksi Biaya]]-Hukum[[#This Row],[Biaya Aktual]]</f>
        <v>0</v>
      </c>
    </row>
    <row r="57" spans="1:10" ht="24.95" customHeight="1">
      <c r="B57" s="22"/>
      <c r="C57" s="22"/>
      <c r="D57" s="22"/>
      <c r="E57" s="22"/>
      <c r="F57" s="17"/>
      <c r="G57" s="12" t="s">
        <v>93</v>
      </c>
      <c r="H57" s="21"/>
      <c r="I57" s="21"/>
      <c r="J57" s="21">
        <f>Hukum[[#This Row],[Proyeksi Biaya]]-Hukum[[#This Row],[Biaya Aktual]]</f>
        <v>0</v>
      </c>
    </row>
    <row r="58" spans="1:10" ht="24.95" customHeight="1">
      <c r="A58" s="5" t="s">
        <v>17</v>
      </c>
      <c r="B58" s="13" t="s">
        <v>55</v>
      </c>
      <c r="C58" s="13" t="s">
        <v>62</v>
      </c>
      <c r="D58" s="13" t="s">
        <v>63</v>
      </c>
      <c r="E58" s="13" t="s">
        <v>67</v>
      </c>
      <c r="F58" s="17"/>
      <c r="G58" s="12" t="s">
        <v>34</v>
      </c>
      <c r="H58" s="21"/>
      <c r="I58" s="21"/>
      <c r="J58" s="21">
        <f>Hukum[[#This Row],[Proyeksi Biaya]]-Hukum[[#This Row],[Biaya Aktual]]</f>
        <v>0</v>
      </c>
    </row>
    <row r="59" spans="1:10" ht="24.95" customHeight="1">
      <c r="B59" s="12" t="s">
        <v>52</v>
      </c>
      <c r="C59" s="21"/>
      <c r="D59" s="21"/>
      <c r="E59" s="21">
        <f>PerawatanPribadi[[#This Row],[Proyeksi Biaya]]-PerawatanPribadi[[#This Row],[Biaya Aktual]]</f>
        <v>0</v>
      </c>
      <c r="F59" s="17"/>
      <c r="G59" s="18" t="s">
        <v>35</v>
      </c>
      <c r="H59" s="21"/>
      <c r="I59" s="21"/>
      <c r="J59" s="21">
        <f>SUBTOTAL(109,Hukum[Selisih])</f>
        <v>0</v>
      </c>
    </row>
    <row r="60" spans="1:10" ht="24.95" customHeight="1">
      <c r="B60" s="12" t="s">
        <v>56</v>
      </c>
      <c r="C60" s="21"/>
      <c r="D60" s="21"/>
      <c r="E60" s="21">
        <f>PerawatanPribadi[[#This Row],[Proyeksi Biaya]]-PerawatanPribadi[[#This Row],[Biaya Aktual]]</f>
        <v>0</v>
      </c>
      <c r="F60" s="17"/>
      <c r="G60" s="22"/>
      <c r="H60" s="22"/>
      <c r="I60" s="22"/>
      <c r="J60" s="22"/>
    </row>
    <row r="61" spans="1:10" ht="24.95" customHeight="1">
      <c r="A61" s="5" t="s">
        <v>18</v>
      </c>
      <c r="B61" s="12" t="s">
        <v>57</v>
      </c>
      <c r="C61" s="21"/>
      <c r="D61" s="21"/>
      <c r="E61" s="21">
        <f>PerawatanPribadi[[#This Row],[Proyeksi Biaya]]-PerawatanPribadi[[#This Row],[Biaya Aktual]]</f>
        <v>0</v>
      </c>
      <c r="F61" s="17"/>
      <c r="G61" s="23" t="s">
        <v>94</v>
      </c>
      <c r="H61" s="23"/>
      <c r="I61" s="23"/>
      <c r="J61" s="30">
        <f>SUBTOTAL(109,Rumah[Proyeksi Biaya],Transportasi[Proyeksi Biaya],Asuransi[Proyeksi Biaya],Makanan[Proyeksi Biaya],Peliharaan[Proyeksi Biaya],PerawatanPribadi[Proyeksi Biaya],Hiburan[Proyeksi Biaya],Pinjaman[Proyeksi Biaya],Pajak[Proyeksi Biaya],Tabungan[Proyeksi Biaya],Hadiah[Proyeksi Biaya],Hukum[Proyeksi Biaya])</f>
        <v>1195</v>
      </c>
    </row>
    <row r="62" spans="1:10" ht="24.95" customHeight="1">
      <c r="B62" s="12" t="s">
        <v>58</v>
      </c>
      <c r="C62" s="21"/>
      <c r="D62" s="21"/>
      <c r="E62" s="21">
        <f>PerawatanPribadi[[#This Row],[Proyeksi Biaya]]-PerawatanPribadi[[#This Row],[Biaya Aktual]]</f>
        <v>0</v>
      </c>
      <c r="F62" s="17"/>
      <c r="G62" s="23"/>
      <c r="H62" s="23"/>
      <c r="I62" s="23"/>
      <c r="J62" s="30"/>
    </row>
    <row r="63" spans="1:10" ht="24.95" customHeight="1">
      <c r="B63" s="12" t="s">
        <v>59</v>
      </c>
      <c r="C63" s="21"/>
      <c r="D63" s="21"/>
      <c r="E63" s="21">
        <f>PerawatanPribadi[[#This Row],[Proyeksi Biaya]]-PerawatanPribadi[[#This Row],[Biaya Aktual]]</f>
        <v>0</v>
      </c>
      <c r="F63" s="17"/>
      <c r="G63" s="23" t="s">
        <v>95</v>
      </c>
      <c r="H63" s="23"/>
      <c r="I63" s="23"/>
      <c r="J63" s="30">
        <f>SUBTOTAL(109,Rumah[Biaya Aktual],Transportasi[Biaya Aktual],Asuransi[Biaya Aktual],Makanan[Biaya Aktual],Peliharaan[Biaya Aktual],PerawatanPribadi[Biaya Aktual],Hiburan[Biaya Aktual],Pinjaman[Biaya Aktual],Pajak[Biaya Aktual],Tabungan[Biaya Aktual],Hadiah[Biaya Aktual],Hukum[Biaya Aktual])</f>
        <v>1236</v>
      </c>
    </row>
    <row r="64" spans="1:10" ht="24.95" customHeight="1">
      <c r="B64" s="12" t="s">
        <v>60</v>
      </c>
      <c r="C64" s="21"/>
      <c r="D64" s="21"/>
      <c r="E64" s="21">
        <f>PerawatanPribadi[[#This Row],[Proyeksi Biaya]]-PerawatanPribadi[[#This Row],[Biaya Aktual]]</f>
        <v>0</v>
      </c>
      <c r="F64" s="17"/>
      <c r="G64" s="23"/>
      <c r="H64" s="23"/>
      <c r="I64" s="23"/>
      <c r="J64" s="30"/>
    </row>
    <row r="65" spans="2:10" ht="24.95" customHeight="1">
      <c r="B65" s="12" t="s">
        <v>34</v>
      </c>
      <c r="C65" s="21"/>
      <c r="D65" s="21"/>
      <c r="E65" s="21">
        <f>PerawatanPribadi[[#This Row],[Proyeksi Biaya]]-PerawatanPribadi[[#This Row],[Biaya Aktual]]</f>
        <v>0</v>
      </c>
      <c r="F65" s="17"/>
      <c r="G65" s="23" t="s">
        <v>96</v>
      </c>
      <c r="H65" s="23"/>
      <c r="I65" s="23"/>
      <c r="J65" s="30">
        <f>J61-J63</f>
        <v>-41</v>
      </c>
    </row>
    <row r="66" spans="2:10" ht="24.95" customHeight="1">
      <c r="B66" s="18" t="s">
        <v>35</v>
      </c>
      <c r="C66" s="21"/>
      <c r="D66" s="21"/>
      <c r="E66" s="21">
        <f>SUBTOTAL(109,PerawatanPribadi[Selisih])</f>
        <v>0</v>
      </c>
      <c r="F66" s="17"/>
      <c r="G66" s="23"/>
      <c r="H66" s="23"/>
      <c r="I66" s="23"/>
      <c r="J66" s="30"/>
    </row>
    <row r="67" spans="2:10">
      <c r="B67" s="27"/>
      <c r="C67" s="27"/>
      <c r="D67" s="27"/>
      <c r="E67" s="27"/>
    </row>
  </sheetData>
  <mergeCells count="26"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</mergeCells>
  <dataValidations count="12">
    <dataValidation allowBlank="1" showInputMessage="1" showErrorMessage="1" prompt="Buat Anggaran Bulanan Pribadi di lembar kerja ini. Instruksi bermanfaat tentang cara menggunakan lembar kerja ini berada di sel dalam kolom ini. Tekan panah bawah untuk memulai." sqref="A1"/>
    <dataValidation allowBlank="1" showInputMessage="1" showErrorMessage="1" prompt="Judul lembar kerja ini berada di sel C2. Instruksi berikutnya berada di sel A4." sqref="A2"/>
    <dataValidation allowBlank="1" showInputMessage="1" showErrorMessage="1" prompt="Label Perkiraan Pendapatan Bulanan berada dalam sel di sebelah kanan. Masukkan Pendapatan 1 di sel C5 dan Pendapatan Tambahan di C6 untuk menghitung Total pendapatan bulanan di C7. Instruksi berikutnya berada di sel A7." sqref="A4"/>
    <dataValidation allowBlank="1" showInputMessage="1" showErrorMessage="1" prompt="Perkiraan Saldo akan dihitung secara otomatis di sel H4, Saldo Aktual di H6, dan Selisih di H8. Instruksi berikutnya berada di sel A9." sqref="A7"/>
    <dataValidation allowBlank="1" showInputMessage="1" showErrorMessage="1" prompt="Label Pendapatan Bulanan Aktual berada dalam sel di sebelah kanan. Masukkan Pendapatan 1 di sel C10 dan Pendapatan Tambahan di C11 untuk menghitung Total pendapatan bulanan di C12. Instruksi berikutnya di sel A14." sqref="A9"/>
    <dataValidation allowBlank="1" showInputMessage="1" showErrorMessage="1" prompt="Masukkan detail dalam tabel Rumah di sel sebelah kanan dan dalam tabel Hiburan mulai dari sel G14. Instruksi berikutnya berada di sel A27." sqref="A14"/>
    <dataValidation allowBlank="1" showInputMessage="1" showErrorMessage="1" prompt="Masukkan detail dalam tabel Transportasi di sel sebelah kanan dan dalam tabel Pinjaman mulai dari sel G26. Instruksi berikutnya berada di sel A37." sqref="A27"/>
    <dataValidation allowBlank="1" showInputMessage="1" showErrorMessage="1" prompt="Masukkan detail dalam tabel Asuransi mulai dari sel di sebelah kanan dan dalam tabel Pajak mulai dari sel G35. Instruksi berikutnya berada di sel A44." sqref="A37"/>
    <dataValidation allowBlank="1" showInputMessage="1" showErrorMessage="1" prompt="Masukkan detail dalam tabel Makanan mulai dari sel di sebelah kanan dan dalam tabel Tabungan mulai dari sel G42. Instruksi berikutnya berada di sel A50." sqref="A44"/>
    <dataValidation allowBlank="1" showInputMessage="1" showErrorMessage="1" prompt="Masukkan detail dalam tabel Peliharaan mulai dari sel di sebelah kanan dan dalam tabel Hadiah mulai dari sel G48. Instruksi berikutnya berada di sel A58." sqref="A50"/>
    <dataValidation allowBlank="1" showInputMessage="1" showErrorMessage="1" prompt="Masukkan detail dalam tabel Perawatan Pribadi mulai dari sel di sebelah kanan dan dalam tabel Hukum mulai dari sel G54. Instruksi berikutnya berada di sel A61." sqref="A58"/>
    <dataValidation allowBlank="1" showInputMessage="1" showErrorMessage="1" prompt="Total Perkiraan Biaya akan dihitung secara otomatis di sel J61, Total Biaya Aktual di J63, dan Total Selisih di J65." sqref="A6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Mulai</vt:lpstr>
      <vt:lpstr>Anggaran Bulanan Pribadi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2020-04-14T23:01:58Z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