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FF5FDD5A-BCB4-4F21-9773-C2E6CC9C6883}" xr6:coauthVersionLast="36" xr6:coauthVersionMax="43" xr10:uidLastSave="{00000000-0000-0000-0000-000000000000}"/>
  <bookViews>
    <workbookView xWindow="810" yWindow="-120" windowWidth="28620" windowHeight="14415" xr2:uid="{00000000-000D-0000-FFFF-FFFF00000000}"/>
  </bookViews>
  <sheets>
    <sheet name="Resumo" sheetId="4" r:id="rId1"/>
    <sheet name="Ativos" sheetId="1" r:id="rId2"/>
    <sheet name="Pass. e Cap. Próp. do Proprie." sheetId="2" r:id="rId3"/>
  </sheets>
  <definedNames>
    <definedName name="Ano_Anterior">Resumo!$C$2</definedName>
    <definedName name="Ano_Atual">Resumo!$D$2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D17" i="1"/>
  <c r="D21" i="1"/>
  <c r="D5" i="4"/>
  <c r="D6" i="4"/>
  <c r="D7" i="4"/>
  <c r="D2" i="4"/>
  <c r="C2" i="4"/>
  <c r="C19" i="2"/>
  <c r="D19" i="2"/>
  <c r="C14" i="2"/>
  <c r="D14" i="2"/>
  <c r="C10" i="2"/>
  <c r="C6" i="4"/>
  <c r="D10" i="2"/>
  <c r="C21" i="1"/>
  <c r="C17" i="1"/>
  <c r="C10" i="1"/>
  <c r="C2" i="1"/>
  <c r="D2" i="1"/>
  <c r="C5" i="4"/>
  <c r="C7" i="4"/>
  <c r="C2" i="2"/>
  <c r="D2" i="2"/>
</calcChain>
</file>

<file path=xl/sharedStrings.xml><?xml version="1.0" encoding="utf-8"?>
<sst xmlns="http://schemas.openxmlformats.org/spreadsheetml/2006/main" count="53" uniqueCount="38">
  <si>
    <t>Resumo do Balanço</t>
  </si>
  <si>
    <t>Ativos Totais</t>
  </si>
  <si>
    <t>Passivos Totais e Capital Próprio do Proprietário</t>
  </si>
  <si>
    <t>Balanço</t>
  </si>
  <si>
    <t>Ano 1</t>
  </si>
  <si>
    <t>Ano 2</t>
  </si>
  <si>
    <t xml:space="preserve"> </t>
  </si>
  <si>
    <t>Ativos Atuais</t>
  </si>
  <si>
    <t>Dinheiro</t>
  </si>
  <si>
    <t>Investimentos</t>
  </si>
  <si>
    <t>Inventários</t>
  </si>
  <si>
    <t>Contas a receber</t>
  </si>
  <si>
    <t>Despesas pré-pagas</t>
  </si>
  <si>
    <t>Outros</t>
  </si>
  <si>
    <t>Ativos Atuais Totais</t>
  </si>
  <si>
    <t>Ativos Fixos</t>
  </si>
  <si>
    <t>Propriedade e equipamento</t>
  </si>
  <si>
    <t>Melhoramentos de Propriedades Arrendadas</t>
  </si>
  <si>
    <t>Capital próprio e outros investimentos</t>
  </si>
  <si>
    <t>Dedução da amortização acumulada</t>
  </si>
  <si>
    <t>Ativos Fixos Totais</t>
  </si>
  <si>
    <t>Outros Ativos</t>
  </si>
  <si>
    <t>Goodwill</t>
  </si>
  <si>
    <t>Outros Ativos Totais</t>
  </si>
  <si>
    <t>Passivos Atuais</t>
  </si>
  <si>
    <t>Contas a pagar</t>
  </si>
  <si>
    <t>Salários adquiridos</t>
  </si>
  <si>
    <t>Remunerações adquiridas</t>
  </si>
  <si>
    <t>Impostos a pagar</t>
  </si>
  <si>
    <t>Rendimentos não adquiridos</t>
  </si>
  <si>
    <t>Passivos Atuais Totais</t>
  </si>
  <si>
    <t>Passivos a Longo Prazo</t>
  </si>
  <si>
    <t>Hipoteca a pagar</t>
  </si>
  <si>
    <t>Passivos Totais a Longo Prazo</t>
  </si>
  <si>
    <t>Capital Próprio do Proprietário</t>
  </si>
  <si>
    <t>Capital de Investimento</t>
  </si>
  <si>
    <t>Lucros não distribuídos acumulados</t>
  </si>
  <si>
    <t>Capital Próprio Total do Proprietário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</si>
</sst>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#,##0.00\ &quot;€&quot;"/>
  </numFmts>
  <fonts count="25" x14ac:knownFonts="1">
    <font>
      <sz val="11"/>
      <color theme="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1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20"/>
      <color theme="0"/>
      <name val="Constantia"/>
      <family val="2"/>
      <scheme val="major"/>
    </font>
    <font>
      <sz val="11"/>
      <color theme="0"/>
      <name val="Franklin Gothic Book"/>
      <family val="2"/>
      <scheme val="minor"/>
    </font>
    <font>
      <sz val="20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6" tint="0.7999511703848384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9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7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vertical="center"/>
    </xf>
    <xf numFmtId="0" fontId="2" fillId="0" borderId="1" xfId="0" applyFont="1" applyBorder="1" applyAlignment="1"/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4" fillId="0" borderId="0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indent="1"/>
    </xf>
    <xf numFmtId="0" fontId="8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vertical="center"/>
    </xf>
    <xf numFmtId="166" fontId="0" fillId="0" borderId="0" xfId="0" applyNumberFormat="1" applyFont="1" applyAlignment="1">
      <alignment horizontal="right" vertical="center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2" borderId="0" xfId="0" applyNumberFormat="1" applyFont="1" applyFill="1" applyAlignment="1">
      <alignment horizontal="right" vertical="center" indent="1"/>
    </xf>
    <xf numFmtId="166" fontId="3" fillId="2" borderId="0" xfId="0" applyNumberFormat="1" applyFont="1" applyFill="1" applyAlignment="1">
      <alignment horizontal="right" vertical="center" inden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1" builtinId="3" customBuiltin="1"/>
    <cellStyle name="千位分隔[0]" xfId="2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5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3" builtinId="4" customBuiltin="1"/>
    <cellStyle name="货币[0]" xfId="4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&quot;€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a Empresarial" pivot="0" count="3" xr9:uid="{00000000-0011-0000-FFFF-FFFF00000000}">
      <tableStyleElement type="wholeTable" dxfId="51"/>
      <tableStyleElement type="headerRow" dxfId="50"/>
      <tableStyleElement type="secondRow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latin typeface="+mj-lt"/>
                <a:ea typeface=""/>
                <a:cs typeface=""/>
              </a:defRPr>
            </a:pPr>
            <a:r>
              <a:rPr lang="en-US">
                <a:latin typeface="+mj-lt"/>
              </a:rPr>
              <a:t>Ativos</a:t>
            </a:r>
          </a:p>
        </c:rich>
      </c:tx>
      <c:layout>
        <c:manualLayout>
          <c:xMode val="edge"/>
          <c:yMode val="edge"/>
          <c:x val="1.2538232720909868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latin typeface="+mj-lt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318122697570812"/>
          <c:y val="0.17336401131676724"/>
          <c:w val="0.67404923791054305"/>
          <c:h val="0.7976967651770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Resumo!$C$2</c:f>
              <c:strCache>
                <c:ptCount val="1"/>
                <c:pt idx="0">
                  <c:v>Ano de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(Ativos!$B$20,Ativos!$B$13:$B$16,Ativos!$B$4:$B$9)</c:f>
              <c:strCache>
                <c:ptCount val="11"/>
                <c:pt idx="0">
                  <c:v>Goodwill</c:v>
                </c:pt>
                <c:pt idx="1">
                  <c:v>Propriedade e equipamento</c:v>
                </c:pt>
                <c:pt idx="2">
                  <c:v>Melhoramentos de Propriedades Arrendadas</c:v>
                </c:pt>
                <c:pt idx="3">
                  <c:v>Capital próprio e outros investimentos</c:v>
                </c:pt>
                <c:pt idx="4">
                  <c:v>Dedução da amortização acumulada</c:v>
                </c:pt>
                <c:pt idx="5">
                  <c:v>Dinheiro</c:v>
                </c:pt>
                <c:pt idx="6">
                  <c:v>Investimentos</c:v>
                </c:pt>
                <c:pt idx="7">
                  <c:v>Inventários</c:v>
                </c:pt>
                <c:pt idx="8">
                  <c:v>Contas a receber</c:v>
                </c:pt>
                <c:pt idx="9">
                  <c:v>Despesas pré-pagas</c:v>
                </c:pt>
                <c:pt idx="10">
                  <c:v>Outros</c:v>
                </c:pt>
              </c:strCache>
            </c:strRef>
          </c:cat>
          <c:val>
            <c:numRef>
              <c:f>(Ativos!$C$20,Ativos!$C$13:$C$16,Ativos!$C$4:$C$9)</c:f>
              <c:numCache>
                <c:formatCode>#,##0.00\ "€"</c:formatCode>
                <c:ptCount val="11"/>
                <c:pt idx="0">
                  <c:v>150</c:v>
                </c:pt>
                <c:pt idx="1">
                  <c:v>2500</c:v>
                </c:pt>
                <c:pt idx="2">
                  <c:v>450</c:v>
                </c:pt>
                <c:pt idx="3">
                  <c:v>1250</c:v>
                </c:pt>
                <c:pt idx="4">
                  <c:v>545</c:v>
                </c:pt>
                <c:pt idx="5">
                  <c:v>1000</c:v>
                </c:pt>
                <c:pt idx="6">
                  <c:v>1500</c:v>
                </c:pt>
                <c:pt idx="7">
                  <c:v>650</c:v>
                </c:pt>
                <c:pt idx="8">
                  <c:v>150</c:v>
                </c:pt>
                <c:pt idx="9">
                  <c:v>1230</c:v>
                </c:pt>
                <c:pt idx="1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C-427F-AC9A-071D13E99426}"/>
            </c:ext>
          </c:extLst>
        </c:ser>
        <c:ser>
          <c:idx val="1"/>
          <c:order val="1"/>
          <c:tx>
            <c:strRef>
              <c:f>Resumo!$D$2</c:f>
              <c:strCache>
                <c:ptCount val="1"/>
                <c:pt idx="0">
                  <c:v>Ano de 2019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(Ativos!$B$20,Ativos!$B$13:$B$16,Ativos!$B$4:$B$9)</c:f>
              <c:strCache>
                <c:ptCount val="11"/>
                <c:pt idx="0">
                  <c:v>Goodwill</c:v>
                </c:pt>
                <c:pt idx="1">
                  <c:v>Propriedade e equipamento</c:v>
                </c:pt>
                <c:pt idx="2">
                  <c:v>Melhoramentos de Propriedades Arrendadas</c:v>
                </c:pt>
                <c:pt idx="3">
                  <c:v>Capital próprio e outros investimentos</c:v>
                </c:pt>
                <c:pt idx="4">
                  <c:v>Dedução da amortização acumulada</c:v>
                </c:pt>
                <c:pt idx="5">
                  <c:v>Dinheiro</c:v>
                </c:pt>
                <c:pt idx="6">
                  <c:v>Investimentos</c:v>
                </c:pt>
                <c:pt idx="7">
                  <c:v>Inventários</c:v>
                </c:pt>
                <c:pt idx="8">
                  <c:v>Contas a receber</c:v>
                </c:pt>
                <c:pt idx="9">
                  <c:v>Despesas pré-pagas</c:v>
                </c:pt>
                <c:pt idx="10">
                  <c:v>Outros</c:v>
                </c:pt>
              </c:strCache>
            </c:strRef>
          </c:cat>
          <c:val>
            <c:numRef>
              <c:f>(Ativos!$D$20,Ativos!$D$13:$D$16,Ativos!$D$4:$D$9)</c:f>
              <c:numCache>
                <c:formatCode>#,##0.00\ "€"</c:formatCode>
                <c:ptCount val="11"/>
                <c:pt idx="0">
                  <c:v>190</c:v>
                </c:pt>
                <c:pt idx="1">
                  <c:v>2500</c:v>
                </c:pt>
                <c:pt idx="2">
                  <c:v>350</c:v>
                </c:pt>
                <c:pt idx="3">
                  <c:v>1600</c:v>
                </c:pt>
                <c:pt idx="4">
                  <c:v>1295</c:v>
                </c:pt>
                <c:pt idx="5">
                  <c:v>1700</c:v>
                </c:pt>
                <c:pt idx="6">
                  <c:v>2550</c:v>
                </c:pt>
                <c:pt idx="7">
                  <c:v>1250</c:v>
                </c:pt>
                <c:pt idx="8">
                  <c:v>230</c:v>
                </c:pt>
                <c:pt idx="9">
                  <c:v>950</c:v>
                </c:pt>
                <c:pt idx="1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C-427F-AC9A-071D13E99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6775480"/>
        <c:axId val="506775808"/>
      </c:barChart>
      <c:catAx>
        <c:axId val="506775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808"/>
        <c:crosses val="autoZero"/>
        <c:auto val="1"/>
        <c:lblAlgn val="ctr"/>
        <c:lblOffset val="100"/>
        <c:noMultiLvlLbl val="0"/>
      </c:catAx>
      <c:valAx>
        <c:axId val="506775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916712220425915"/>
          <c:y val="1.1631046119235095E-2"/>
          <c:w val="0.2878059371086738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effectLst/>
                <a:latin typeface="+mj-lt"/>
                <a:ea typeface=""/>
                <a:cs typeface=""/>
              </a:defRPr>
            </a:pPr>
            <a:r>
              <a:rPr lang="en-US">
                <a:latin typeface="+mj-lt"/>
              </a:rPr>
              <a:t>Passivos e Capital Próprio do Proprietário</a:t>
            </a:r>
          </a:p>
        </c:rich>
      </c:tx>
      <c:layout>
        <c:manualLayout>
          <c:xMode val="edge"/>
          <c:yMode val="edge"/>
          <c:x val="1.3441897540585192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effectLst/>
              <a:latin typeface="+mj-lt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46680276076601"/>
          <c:y val="0.18341036915840064"/>
          <c:w val="0.70742957130358708"/>
          <c:h val="0.7684804172205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Resumo!$C$2</c:f>
              <c:strCache>
                <c:ptCount val="1"/>
                <c:pt idx="0">
                  <c:v>Ano de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('Pass. e Cap. Próp. do Proprie.'!$B$17:$B$18,'Pass. e Cap. Próp. do Proprie.'!$B$13,'Pass. e Cap. Próp. do Proprie.'!$B$4:$B$9)</c:f>
              <c:strCache>
                <c:ptCount val="9"/>
                <c:pt idx="0">
                  <c:v>Capital de Investimento</c:v>
                </c:pt>
                <c:pt idx="1">
                  <c:v>Lucros não distribuídos acumulados</c:v>
                </c:pt>
                <c:pt idx="2">
                  <c:v>Hipoteca a pagar</c:v>
                </c:pt>
                <c:pt idx="3">
                  <c:v>Contas a pagar</c:v>
                </c:pt>
                <c:pt idx="4">
                  <c:v>Salários adquiridos</c:v>
                </c:pt>
                <c:pt idx="5">
                  <c:v>Remunerações adquiridas</c:v>
                </c:pt>
                <c:pt idx="6">
                  <c:v>Impostos a pagar</c:v>
                </c:pt>
                <c:pt idx="7">
                  <c:v>Rendimentos não adquiridos</c:v>
                </c:pt>
                <c:pt idx="8">
                  <c:v>Outros</c:v>
                </c:pt>
              </c:strCache>
            </c:strRef>
          </c:cat>
          <c:val>
            <c:numRef>
              <c:f>('Pass. e Cap. Próp. do Proprie.'!$C$17:$C$18,'Pass. e Cap. Próp. do Proprie.'!$C$13,'Pass. e Cap. Próp. do Proprie.'!$C$4:$C$9)</c:f>
              <c:numCache>
                <c:formatCode>#,##0.00\ "€"</c:formatCode>
                <c:ptCount val="9"/>
                <c:pt idx="0">
                  <c:v>5500</c:v>
                </c:pt>
                <c:pt idx="1">
                  <c:v>500</c:v>
                </c:pt>
                <c:pt idx="2">
                  <c:v>1500</c:v>
                </c:pt>
                <c:pt idx="3">
                  <c:v>180</c:v>
                </c:pt>
                <c:pt idx="4">
                  <c:v>250</c:v>
                </c:pt>
                <c:pt idx="5">
                  <c:v>240</c:v>
                </c:pt>
                <c:pt idx="6">
                  <c:v>120</c:v>
                </c:pt>
                <c:pt idx="7">
                  <c:v>0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4-482D-817D-30AE983C480C}"/>
            </c:ext>
          </c:extLst>
        </c:ser>
        <c:ser>
          <c:idx val="1"/>
          <c:order val="1"/>
          <c:tx>
            <c:strRef>
              <c:f>Resumo!$D$2</c:f>
              <c:strCache>
                <c:ptCount val="1"/>
                <c:pt idx="0">
                  <c:v>Ano de 2019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('Pass. e Cap. Próp. do Proprie.'!$B$17:$B$18,'Pass. e Cap. Próp. do Proprie.'!$B$13,'Pass. e Cap. Próp. do Proprie.'!$B$4:$B$9)</c:f>
              <c:strCache>
                <c:ptCount val="9"/>
                <c:pt idx="0">
                  <c:v>Capital de Investimento</c:v>
                </c:pt>
                <c:pt idx="1">
                  <c:v>Lucros não distribuídos acumulados</c:v>
                </c:pt>
                <c:pt idx="2">
                  <c:v>Hipoteca a pagar</c:v>
                </c:pt>
                <c:pt idx="3">
                  <c:v>Contas a pagar</c:v>
                </c:pt>
                <c:pt idx="4">
                  <c:v>Salários adquiridos</c:v>
                </c:pt>
                <c:pt idx="5">
                  <c:v>Remunerações adquiridas</c:v>
                </c:pt>
                <c:pt idx="6">
                  <c:v>Impostos a pagar</c:v>
                </c:pt>
                <c:pt idx="7">
                  <c:v>Rendimentos não adquiridos</c:v>
                </c:pt>
                <c:pt idx="8">
                  <c:v>Outros</c:v>
                </c:pt>
              </c:strCache>
            </c:strRef>
          </c:cat>
          <c:val>
            <c:numRef>
              <c:f>('Pass. e Cap. Próp. do Proprie.'!$D$17:$D$18,'Pass. e Cap. Próp. do Proprie.'!$D$13,'Pass. e Cap. Próp. do Proprie.'!$D$4:$D$9)</c:f>
              <c:numCache>
                <c:formatCode>#,##0.00\ "€"</c:formatCode>
                <c:ptCount val="9"/>
                <c:pt idx="0">
                  <c:v>2500</c:v>
                </c:pt>
                <c:pt idx="1">
                  <c:v>650</c:v>
                </c:pt>
                <c:pt idx="2">
                  <c:v>1900</c:v>
                </c:pt>
                <c:pt idx="3">
                  <c:v>252</c:v>
                </c:pt>
                <c:pt idx="4">
                  <c:v>370</c:v>
                </c:pt>
                <c:pt idx="5">
                  <c:v>190</c:v>
                </c:pt>
                <c:pt idx="6">
                  <c:v>130</c:v>
                </c:pt>
                <c:pt idx="7">
                  <c:v>0</c:v>
                </c:pt>
                <c:pt idx="8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4-482D-817D-30AE983C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7355752"/>
        <c:axId val="417357392"/>
      </c:barChart>
      <c:catAx>
        <c:axId val="417355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7392"/>
        <c:crosses val="autoZero"/>
        <c:auto val="1"/>
        <c:lblAlgn val="ctr"/>
        <c:lblOffset val="100"/>
        <c:noMultiLvlLbl val="0"/>
      </c:catAx>
      <c:valAx>
        <c:axId val="4173573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398477147520522"/>
          <c:y val="1.5960050448239425E-2"/>
          <c:w val="0.29141782683368417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5" name="Gráfico 4" descr="Gráfico de Ativo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31</xdr:row>
      <xdr:rowOff>0</xdr:rowOff>
    </xdr:to>
    <xdr:graphicFrame macro="">
      <xdr:nvGraphicFramePr>
        <xdr:cNvPr id="7" name="Gráfico 6" descr="Gráfico dos Passivos e do Capital Próprio do Proprietári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0</xdr:row>
      <xdr:rowOff>1322306</xdr:rowOff>
    </xdr:to>
    <xdr:pic>
      <xdr:nvPicPr>
        <xdr:cNvPr id="6" name="Imagem 5" descr="Imagem Abstrata" title="Faixa 1">
          <a:extLst>
            <a:ext uri="{FF2B5EF4-FFF2-40B4-BE49-F238E27FC236}">
              <a16:creationId xmlns:a16="http://schemas.microsoft.com/office/drawing/2014/main" id="{2187BC33-9002-4060-A77F-5837210AB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6294120" cy="132230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306941</xdr:rowOff>
    </xdr:from>
    <xdr:to>
      <xdr:col>3</xdr:col>
      <xdr:colOff>847725</xdr:colOff>
      <xdr:row>0</xdr:row>
      <xdr:rowOff>1253726</xdr:rowOff>
    </xdr:to>
    <xdr:sp macro="" textlink="">
      <xdr:nvSpPr>
        <xdr:cNvPr id="8" name="CaixaDeTexto 1" descr="Balanço" title="Título 1">
          <a:extLst>
            <a:ext uri="{FF2B5EF4-FFF2-40B4-BE49-F238E27FC236}">
              <a16:creationId xmlns:a16="http://schemas.microsoft.com/office/drawing/2014/main" id="{529D1A66-1E7D-4896-9776-F87F93757AFE}"/>
            </a:ext>
          </a:extLst>
        </xdr:cNvPr>
        <xdr:cNvSpPr txBox="1"/>
      </xdr:nvSpPr>
      <xdr:spPr>
        <a:xfrm>
          <a:off x="152400" y="306941"/>
          <a:ext cx="5678805" cy="94678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pt-pt" sz="2000">
              <a:solidFill>
                <a:schemeClr val="bg1"/>
              </a:solidFill>
              <a:latin typeface="Constantia" panose="02030602050306030303" pitchFamily="18" charset="0"/>
            </a:rPr>
            <a:t>Balanço</a:t>
          </a:r>
        </a:p>
        <a:p>
          <a:pPr marL="0" algn="l" rtl="0"/>
          <a:r>
            <a:rPr lang="pt-pt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Nome da Empresa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Imagem 1" descr="Imagem Abstrata" title="Faixa 1">
          <a:extLst>
            <a:ext uri="{FF2B5EF4-FFF2-40B4-BE49-F238E27FC236}">
              <a16:creationId xmlns:a16="http://schemas.microsoft.com/office/drawing/2014/main" id="{DB30E036-49BD-4193-A5FF-4E03205610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CaixaDeTexto 1" descr="Balanço" title="Título 1">
          <a:extLst>
            <a:ext uri="{FF2B5EF4-FFF2-40B4-BE49-F238E27FC236}">
              <a16:creationId xmlns:a16="http://schemas.microsoft.com/office/drawing/2014/main" id="{5FEBD333-2AD9-4CE2-A0B1-5100FBD546B1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pt-pt" sz="2000">
              <a:solidFill>
                <a:schemeClr val="bg1"/>
              </a:solidFill>
              <a:latin typeface="Constantia" panose="02030602050306030303" pitchFamily="18" charset="0"/>
            </a:rPr>
            <a:t>Ativos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Imagem 1" descr="Imagem Abstrata" title="Faixa 1">
          <a:extLst>
            <a:ext uri="{FF2B5EF4-FFF2-40B4-BE49-F238E27FC236}">
              <a16:creationId xmlns:a16="http://schemas.microsoft.com/office/drawing/2014/main" id="{B17AEE54-0A1B-41E0-B53A-9F155DF2E2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CaixaDeTexto 1" descr="Balanço" title="Título 1">
          <a:extLst>
            <a:ext uri="{FF2B5EF4-FFF2-40B4-BE49-F238E27FC236}">
              <a16:creationId xmlns:a16="http://schemas.microsoft.com/office/drawing/2014/main" id="{E39FB8D0-54E5-404A-A67E-ECCE7C758A3D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pt-PT" sz="2000">
              <a:solidFill>
                <a:schemeClr val="bg1"/>
              </a:solidFill>
              <a:latin typeface="Constantia" panose="02030602050306030303" pitchFamily="18" charset="0"/>
            </a:rPr>
            <a:t>Pass. e Cap. Próp. do Proprie.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ela_Resumo" displayName="Tabela_Resumo" ref="B4:D7">
  <tableColumns count="3">
    <tableColumn id="1" xr3:uid="{00000000-0010-0000-0000-000001000000}" name="Resumo do Balanço" totalsRowLabel="Total" dataDxfId="48" totalsRowDxfId="47"/>
    <tableColumn id="2" xr3:uid="{00000000-0010-0000-0000-000002000000}" name="Ano 1" dataDxfId="46" totalsRowDxfId="45"/>
    <tableColumn id="3" xr3:uid="{00000000-0010-0000-0000-000003000000}" name="Ano 2" totalsRowFunction="sum" dataDxfId="44" totalsRowDxfId="43"/>
  </tableColumns>
  <tableStyleInfo name="Tabela Empresarial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_AtivosAtuais" displayName="Tabela_AtivosAtuais" ref="B3:D10" totalsRowCount="1" headerRowDxfId="42" dataDxfId="41" totalsRowDxfId="40">
  <tableColumns count="3">
    <tableColumn id="1" xr3:uid="{00000000-0010-0000-0100-000001000000}" name="Ativos Atuais" totalsRowLabel="Ativos Atuais Totais" dataDxfId="39" totalsRowDxfId="38"/>
    <tableColumn id="2" xr3:uid="{00000000-0010-0000-0100-000002000000}" name="Ano 1" totalsRowFunction="sum" dataDxfId="37" totalsRowDxfId="36"/>
    <tableColumn id="3" xr3:uid="{00000000-0010-0000-0100-000003000000}" name="Ano 2" totalsRowFunction="sum" dataDxfId="35" totalsRowDxfId="34"/>
  </tableColumns>
  <tableStyleInfo name="Tabela Empresarial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_AtivosFixos" displayName="Tabela_AtivosFixos" ref="B12:D17" totalsRowCount="1" totalsRowDxfId="33">
  <tableColumns count="3">
    <tableColumn id="1" xr3:uid="{00000000-0010-0000-0200-000001000000}" name="Ativos Fixos" totalsRowLabel="Ativos Fixos Totais" dataDxfId="32" totalsRowDxfId="31"/>
    <tableColumn id="2" xr3:uid="{00000000-0010-0000-0200-000002000000}" name="Ano 1" totalsRowFunction="sum" dataDxfId="30" totalsRowDxfId="29"/>
    <tableColumn id="3" xr3:uid="{00000000-0010-0000-0200-000003000000}" name="Ano 2" totalsRowFunction="sum" dataDxfId="28" totalsRowDxfId="27"/>
  </tableColumns>
  <tableStyleInfo name="Tabela Empresarial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_OutrosAtivos" displayName="Tabela_OutrosAtivos" ref="B19:D21" totalsRowCount="1" totalsRowDxfId="26">
  <tableColumns count="3">
    <tableColumn id="1" xr3:uid="{00000000-0010-0000-0300-000001000000}" name="Outros Ativos" totalsRowLabel="Outros Ativos Totais" dataDxfId="25" totalsRowDxfId="24"/>
    <tableColumn id="2" xr3:uid="{00000000-0010-0000-0300-000002000000}" name="Ano 1" totalsRowFunction="sum" dataDxfId="23" totalsRowDxfId="22"/>
    <tableColumn id="3" xr3:uid="{00000000-0010-0000-0300-000003000000}" name="Ano 2" totalsRowFunction="sum" dataDxfId="21" totalsRowDxfId="20"/>
  </tableColumns>
  <tableStyleInfo name="Tabela Empresarial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ela_PassivosAtuais" displayName="Tabela_PassivosAtuais" ref="B3:D10" totalsRowCount="1" totalsRowDxfId="19">
  <tableColumns count="3">
    <tableColumn id="1" xr3:uid="{00000000-0010-0000-0400-000001000000}" name="Passivos Atuais" totalsRowLabel="Passivos Atuais Totais" dataDxfId="18" totalsRowDxfId="17"/>
    <tableColumn id="2" xr3:uid="{00000000-0010-0000-0400-000002000000}" name="Ano 1" totalsRowFunction="sum" dataDxfId="16" totalsRowDxfId="15"/>
    <tableColumn id="3" xr3:uid="{00000000-0010-0000-0400-000003000000}" name="Ano 2" totalsRowFunction="sum" dataDxfId="14" totalsRowDxfId="13"/>
  </tableColumns>
  <tableStyleInfo name="Tabela Empresarial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ela_PassivosDeLongoPrazo" displayName="Tabela_PassivosDeLongoPrazo" ref="B12:D14" totalsRowCount="1" totalsRowDxfId="12">
  <tableColumns count="3">
    <tableColumn id="1" xr3:uid="{00000000-0010-0000-0500-000001000000}" name="Passivos a Longo Prazo" totalsRowLabel="Passivos Totais a Longo Prazo" dataDxfId="11" totalsRowDxfId="10"/>
    <tableColumn id="2" xr3:uid="{00000000-0010-0000-0500-000002000000}" name="Ano 1" totalsRowFunction="sum" dataDxfId="9" totalsRowDxfId="8"/>
    <tableColumn id="3" xr3:uid="{00000000-0010-0000-0500-000003000000}" name="Ano 2" totalsRowFunction="sum" dataDxfId="7" totalsRowDxfId="6"/>
  </tableColumns>
  <tableStyleInfo name="Tabela Empresarial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ela_CapitalPróprioDoProprietário" displayName="Tabela_CapitalPróprioDoProprietário" ref="B16:D19" totalsRowCount="1">
  <tableColumns count="3">
    <tableColumn id="1" xr3:uid="{00000000-0010-0000-0600-000001000000}" name="Capital Próprio do Proprietário" totalsRowLabel="Capital Próprio Total do Proprietário" dataDxfId="5" totalsRowDxfId="4"/>
    <tableColumn id="2" xr3:uid="{00000000-0010-0000-0600-000002000000}" name="Ano 1" totalsRowFunction="sum" dataDxfId="3" totalsRowDxfId="2"/>
    <tableColumn id="3" xr3:uid="{00000000-0010-0000-0600-000003000000}" name="Ano 2" totalsRowFunction="sum" dataDxfId="1" totalsRowDxfId="0"/>
  </tableColumns>
  <tableStyleInfo name="Tabela Empresarial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showGridLines="0" tabSelected="1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5" width="1.88671875" style="1" customWidth="1"/>
    <col min="6" max="16384" width="8.88671875" style="1"/>
  </cols>
  <sheetData>
    <row r="1" spans="2:5" ht="105.6" customHeight="1" x14ac:dyDescent="0.3">
      <c r="E1" s="1" t="s">
        <v>6</v>
      </c>
    </row>
    <row r="2" spans="2:5" ht="25.5" customHeight="1" x14ac:dyDescent="0.3">
      <c r="B2" s="2"/>
      <c r="C2" s="9" t="str">
        <f ca="1">"Ano de " &amp; YEAR(TODAY())-1</f>
        <v>Ano de 2018</v>
      </c>
      <c r="D2" s="9" t="str">
        <f ca="1">"Ano de " &amp; YEAR(TODAY())</f>
        <v>Ano de 2019</v>
      </c>
    </row>
    <row r="3" spans="2:5" ht="9" customHeight="1" x14ac:dyDescent="0.3"/>
    <row r="4" spans="2:5" ht="21" customHeight="1" x14ac:dyDescent="0.3">
      <c r="B4" s="12" t="s">
        <v>0</v>
      </c>
      <c r="C4" s="3" t="s">
        <v>4</v>
      </c>
      <c r="D4" s="4" t="s">
        <v>5</v>
      </c>
    </row>
    <row r="5" spans="2:5" ht="21" customHeight="1" x14ac:dyDescent="0.3">
      <c r="B5" s="5" t="s">
        <v>1</v>
      </c>
      <c r="C5" s="17">
        <f>Tabela_AtivosAtuais[[#Totals],[Ano 1]]+Tabela_AtivosFixos[[#Totals],[Ano 1]]+Tabela_OutrosAtivos[[#Totals],[Ano 1]]</f>
        <v>9545</v>
      </c>
      <c r="D5" s="17">
        <f>Tabela_AtivosAtuais[[#Totals],[Ano 2]]+Tabela_AtivosFixos[[#Totals],[Ano 2]]+Tabela_OutrosAtivos[[#Totals],[Ano 2]]</f>
        <v>12735</v>
      </c>
    </row>
    <row r="6" spans="2:5" ht="21" customHeight="1" x14ac:dyDescent="0.3">
      <c r="B6" s="8" t="s">
        <v>2</v>
      </c>
      <c r="C6" s="18">
        <f>Tabela_PassivosAtuais[[#Totals],[Ano 1]]+Tabela_PassivosDeLongoPrazo[[#Totals],[Ano 1]]+Tabela_CapitalPróprioDoProprietário[[#Totals],[Ano 1]]</f>
        <v>8540</v>
      </c>
      <c r="D6" s="18">
        <f>Tabela_PassivosAtuais[[#Totals],[Ano 2]]+Tabela_PassivosDeLongoPrazo[[#Totals],[Ano 2]]+Tabela_CapitalPróprioDoProprietário[[#Totals],[Ano 2]]</f>
        <v>6227</v>
      </c>
    </row>
    <row r="7" spans="2:5" ht="21" customHeight="1" x14ac:dyDescent="0.3">
      <c r="B7" s="7" t="s">
        <v>3</v>
      </c>
      <c r="C7" s="19">
        <f>C5-C6</f>
        <v>1005</v>
      </c>
      <c r="D7" s="19">
        <f>D5-D6</f>
        <v>6508</v>
      </c>
    </row>
    <row r="19" ht="12" customHeight="1" x14ac:dyDescent="0.3"/>
    <row r="31" ht="12" customHeight="1" x14ac:dyDescent="0.3"/>
  </sheetData>
  <dataValidations count="4">
    <dataValidation allowBlank="1" showInputMessage="1" showErrorMessage="1" promptTitle="Balanço" prompt="Introduza o ano anterior na célula C2 e o atual na célula D2. Introduza detalhes dos Ativ. e Passiv. e do Cap. Próprio do Proprietário nos separadores seguintes. O Resumo do Balanço e os gráficos de Compar. Anual neste sep. são atualizados automaticamente" sqref="A1" xr:uid="{00000000-0002-0000-0000-000000000000}"/>
    <dataValidation allowBlank="1" showInputMessage="1" showErrorMessage="1" prompt="Introduza o ano anterior nesta célula" sqref="C2" xr:uid="{00000000-0002-0000-0000-000001000000}"/>
    <dataValidation allowBlank="1" showInputMessage="1" showErrorMessage="1" prompt="Introduza o ano atual nesta célula" sqref="D2" xr:uid="{00000000-0002-0000-0000-000002000000}"/>
    <dataValidation allowBlank="1" showInputMessage="1" showErrorMessage="1" prompt="Esta tabela é atualizada automaticamente a partir dos dados nos separadores Ativos e Passivos e Capital Próprio do Proprietário." sqref="B4" xr:uid="{00000000-0002-0000-0000-000003000000}"/>
  </dataValidations>
  <printOptions horizontalCentered="1"/>
  <pageMargins left="0.7" right="0.7" top="0.7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1"/>
  <sheetViews>
    <sheetView showGridLines="0" showRowColHeaders="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9" width="1.88671875" style="1" customWidth="1"/>
    <col min="10" max="16384" width="8.88671875" style="1"/>
  </cols>
  <sheetData>
    <row r="1" spans="2:5" ht="45" customHeight="1" x14ac:dyDescent="0.4">
      <c r="B1" s="13"/>
      <c r="C1" s="14"/>
      <c r="D1" s="14"/>
      <c r="E1" s="1" t="s">
        <v>6</v>
      </c>
    </row>
    <row r="2" spans="2:5" ht="21" customHeight="1" x14ac:dyDescent="0.3">
      <c r="C2" s="11" t="str">
        <f ca="1">Ano_Anterior</f>
        <v>Ano de 2018</v>
      </c>
      <c r="D2" s="11" t="str">
        <f ca="1">Ano_Atual</f>
        <v>Ano de 2019</v>
      </c>
    </row>
    <row r="3" spans="2:5" ht="21" customHeight="1" x14ac:dyDescent="0.3">
      <c r="B3" s="12" t="s">
        <v>7</v>
      </c>
      <c r="C3" s="3" t="s">
        <v>4</v>
      </c>
      <c r="D3" s="4" t="s">
        <v>5</v>
      </c>
    </row>
    <row r="4" spans="2:5" ht="21" customHeight="1" x14ac:dyDescent="0.3">
      <c r="B4" s="5" t="s">
        <v>8</v>
      </c>
      <c r="C4" s="17">
        <v>1000</v>
      </c>
      <c r="D4" s="17">
        <v>1700</v>
      </c>
    </row>
    <row r="5" spans="2:5" ht="21" customHeight="1" x14ac:dyDescent="0.3">
      <c r="B5" s="5" t="s">
        <v>9</v>
      </c>
      <c r="C5" s="17">
        <v>1500</v>
      </c>
      <c r="D5" s="17">
        <v>2550</v>
      </c>
    </row>
    <row r="6" spans="2:5" ht="21" customHeight="1" x14ac:dyDescent="0.3">
      <c r="B6" s="5" t="s">
        <v>10</v>
      </c>
      <c r="C6" s="17">
        <v>650</v>
      </c>
      <c r="D6" s="17">
        <v>1250</v>
      </c>
    </row>
    <row r="7" spans="2:5" ht="21" customHeight="1" x14ac:dyDescent="0.3">
      <c r="B7" s="5" t="s">
        <v>11</v>
      </c>
      <c r="C7" s="17">
        <v>150</v>
      </c>
      <c r="D7" s="17">
        <v>230</v>
      </c>
    </row>
    <row r="8" spans="2:5" ht="21" customHeight="1" x14ac:dyDescent="0.3">
      <c r="B8" s="5" t="s">
        <v>12</v>
      </c>
      <c r="C8" s="17">
        <v>1230</v>
      </c>
      <c r="D8" s="17">
        <v>950</v>
      </c>
    </row>
    <row r="9" spans="2:5" ht="21" customHeight="1" x14ac:dyDescent="0.3">
      <c r="B9" s="5" t="s">
        <v>13</v>
      </c>
      <c r="C9" s="17">
        <v>120</v>
      </c>
      <c r="D9" s="17">
        <v>120</v>
      </c>
    </row>
    <row r="10" spans="2:5" ht="21" customHeight="1" x14ac:dyDescent="0.3">
      <c r="B10" s="6" t="s">
        <v>14</v>
      </c>
      <c r="C10" s="20">
        <f>SUBTOTAL(109,Tabela_AtivosAtuais[Ano 1])</f>
        <v>4650</v>
      </c>
      <c r="D10" s="20">
        <f>SUBTOTAL(109,Tabela_AtivosAtuais[Ano 2])</f>
        <v>6800</v>
      </c>
    </row>
    <row r="12" spans="2:5" ht="21" customHeight="1" x14ac:dyDescent="0.3">
      <c r="B12" s="12" t="s">
        <v>15</v>
      </c>
      <c r="C12" s="3" t="s">
        <v>4</v>
      </c>
      <c r="D12" s="4" t="s">
        <v>5</v>
      </c>
    </row>
    <row r="13" spans="2:5" ht="21" customHeight="1" x14ac:dyDescent="0.3">
      <c r="B13" s="5" t="s">
        <v>16</v>
      </c>
      <c r="C13" s="17">
        <v>2500</v>
      </c>
      <c r="D13" s="17">
        <v>2500</v>
      </c>
    </row>
    <row r="14" spans="2:5" ht="21" customHeight="1" x14ac:dyDescent="0.3">
      <c r="B14" s="5" t="s">
        <v>17</v>
      </c>
      <c r="C14" s="17">
        <v>450</v>
      </c>
      <c r="D14" s="17">
        <v>350</v>
      </c>
    </row>
    <row r="15" spans="2:5" ht="21" customHeight="1" x14ac:dyDescent="0.3">
      <c r="B15" s="5" t="s">
        <v>18</v>
      </c>
      <c r="C15" s="17">
        <v>1250</v>
      </c>
      <c r="D15" s="17">
        <v>1600</v>
      </c>
    </row>
    <row r="16" spans="2:5" ht="21" customHeight="1" x14ac:dyDescent="0.3">
      <c r="B16" s="5" t="s">
        <v>19</v>
      </c>
      <c r="C16" s="17">
        <v>545</v>
      </c>
      <c r="D16" s="17">
        <v>1295</v>
      </c>
    </row>
    <row r="17" spans="2:4" ht="21" customHeight="1" x14ac:dyDescent="0.3">
      <c r="B17" s="7" t="s">
        <v>20</v>
      </c>
      <c r="C17" s="19">
        <f>SUBTOTAL(109,Tabela_AtivosFixos[Ano 1])</f>
        <v>4745</v>
      </c>
      <c r="D17" s="19">
        <f>SUBTOTAL(109,Tabela_AtivosFixos[Ano 2])</f>
        <v>5745</v>
      </c>
    </row>
    <row r="19" spans="2:4" ht="21" customHeight="1" x14ac:dyDescent="0.3">
      <c r="B19" s="12" t="s">
        <v>21</v>
      </c>
      <c r="C19" s="3" t="s">
        <v>4</v>
      </c>
      <c r="D19" s="4" t="s">
        <v>5</v>
      </c>
    </row>
    <row r="20" spans="2:4" ht="21" customHeight="1" x14ac:dyDescent="0.3">
      <c r="B20" s="5" t="s">
        <v>22</v>
      </c>
      <c r="C20" s="17">
        <v>150</v>
      </c>
      <c r="D20" s="17">
        <v>190</v>
      </c>
    </row>
    <row r="21" spans="2:4" ht="21" customHeight="1" x14ac:dyDescent="0.3">
      <c r="B21" s="7" t="s">
        <v>23</v>
      </c>
      <c r="C21" s="19">
        <f>SUBTOTAL(109,Tabela_OutrosAtivos[Ano 1])</f>
        <v>150</v>
      </c>
      <c r="D21" s="19">
        <f>SUBTOTAL(109,Tabela_OutrosAtivos[Ano 2])</f>
        <v>190</v>
      </c>
    </row>
  </sheetData>
  <dataValidations count="2">
    <dataValidation allowBlank="1" showInputMessage="1" showErrorMessage="1" prompt="Esta célula é atualizada automaticamente a partir do separador Resumo." sqref="C2:D2" xr:uid="{00000000-0002-0000-0100-000000000000}"/>
    <dataValidation allowBlank="1" showInputMessage="1" showErrorMessage="1" prompt="Introduza os Ativos Atuais, Ativos Fixos e Outros Detalhes sobre Ativos neste separador" sqref="A1" xr:uid="{00000000-0002-0000-01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9"/>
  <sheetViews>
    <sheetView showGridLines="0" showRowColHeaders="0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10" width="1.88671875" style="1" customWidth="1"/>
    <col min="11" max="16384" width="8.88671875" style="1"/>
  </cols>
  <sheetData>
    <row r="1" spans="2:5" ht="45" customHeight="1" x14ac:dyDescent="0.4">
      <c r="B1" s="15"/>
      <c r="C1" s="16"/>
      <c r="D1" s="16"/>
      <c r="E1" s="1" t="s">
        <v>6</v>
      </c>
    </row>
    <row r="2" spans="2:5" ht="21" customHeight="1" x14ac:dyDescent="0.3">
      <c r="C2" s="10" t="str">
        <f ca="1">Ano_Anterior</f>
        <v>Ano de 2018</v>
      </c>
      <c r="D2" s="10" t="str">
        <f ca="1">Ano_Atual</f>
        <v>Ano de 2019</v>
      </c>
    </row>
    <row r="3" spans="2:5" ht="21" customHeight="1" x14ac:dyDescent="0.3">
      <c r="B3" s="12" t="s">
        <v>24</v>
      </c>
      <c r="C3" s="3" t="s">
        <v>4</v>
      </c>
      <c r="D3" s="4" t="s">
        <v>5</v>
      </c>
    </row>
    <row r="4" spans="2:5" ht="21" customHeight="1" x14ac:dyDescent="0.3">
      <c r="B4" s="5" t="s">
        <v>25</v>
      </c>
      <c r="C4" s="17">
        <v>180</v>
      </c>
      <c r="D4" s="17">
        <v>252</v>
      </c>
    </row>
    <row r="5" spans="2:5" ht="21" customHeight="1" x14ac:dyDescent="0.3">
      <c r="B5" s="5" t="s">
        <v>26</v>
      </c>
      <c r="C5" s="17">
        <v>250</v>
      </c>
      <c r="D5" s="17">
        <v>370</v>
      </c>
    </row>
    <row r="6" spans="2:5" ht="21" customHeight="1" x14ac:dyDescent="0.3">
      <c r="B6" s="5" t="s">
        <v>27</v>
      </c>
      <c r="C6" s="17">
        <v>240</v>
      </c>
      <c r="D6" s="17">
        <v>190</v>
      </c>
    </row>
    <row r="7" spans="2:5" ht="21" customHeight="1" x14ac:dyDescent="0.3">
      <c r="B7" s="5" t="s">
        <v>28</v>
      </c>
      <c r="C7" s="17">
        <v>120</v>
      </c>
      <c r="D7" s="17">
        <v>130</v>
      </c>
    </row>
    <row r="8" spans="2:5" ht="21" customHeight="1" x14ac:dyDescent="0.3">
      <c r="B8" s="5" t="s">
        <v>29</v>
      </c>
      <c r="C8" s="17">
        <v>0</v>
      </c>
      <c r="D8" s="17">
        <v>0</v>
      </c>
    </row>
    <row r="9" spans="2:5" ht="21" customHeight="1" x14ac:dyDescent="0.3">
      <c r="B9" s="5" t="s">
        <v>13</v>
      </c>
      <c r="C9" s="17">
        <v>250</v>
      </c>
      <c r="D9" s="17">
        <v>235</v>
      </c>
    </row>
    <row r="10" spans="2:5" ht="21" customHeight="1" x14ac:dyDescent="0.3">
      <c r="B10" s="7" t="s">
        <v>30</v>
      </c>
      <c r="C10" s="19">
        <f>SUBTOTAL(109,Tabela_PassivosAtuais[Ano 1])</f>
        <v>1040</v>
      </c>
      <c r="D10" s="19">
        <f>SUBTOTAL(109,Tabela_PassivosAtuais[Ano 2])</f>
        <v>1177</v>
      </c>
    </row>
    <row r="12" spans="2:5" ht="21" customHeight="1" x14ac:dyDescent="0.3">
      <c r="B12" s="12" t="s">
        <v>31</v>
      </c>
      <c r="C12" s="3" t="s">
        <v>4</v>
      </c>
      <c r="D12" s="4" t="s">
        <v>5</v>
      </c>
    </row>
    <row r="13" spans="2:5" ht="21" customHeight="1" x14ac:dyDescent="0.3">
      <c r="B13" s="5" t="s">
        <v>32</v>
      </c>
      <c r="C13" s="17">
        <v>1500</v>
      </c>
      <c r="D13" s="17">
        <v>1900</v>
      </c>
    </row>
    <row r="14" spans="2:5" ht="21" customHeight="1" x14ac:dyDescent="0.3">
      <c r="B14" s="7" t="s">
        <v>33</v>
      </c>
      <c r="C14" s="19">
        <f>SUBTOTAL(109,Tabela_PassivosDeLongoPrazo[Ano 1])</f>
        <v>1500</v>
      </c>
      <c r="D14" s="19">
        <f>SUBTOTAL(109,Tabela_PassivosDeLongoPrazo[Ano 2])</f>
        <v>1900</v>
      </c>
    </row>
    <row r="16" spans="2:5" ht="21" customHeight="1" x14ac:dyDescent="0.3">
      <c r="B16" s="12" t="s">
        <v>34</v>
      </c>
      <c r="C16" s="3" t="s">
        <v>4</v>
      </c>
      <c r="D16" s="4" t="s">
        <v>5</v>
      </c>
    </row>
    <row r="17" spans="2:4" ht="21" customHeight="1" x14ac:dyDescent="0.3">
      <c r="B17" s="5" t="s">
        <v>35</v>
      </c>
      <c r="C17" s="17">
        <v>5500</v>
      </c>
      <c r="D17" s="17">
        <v>2500</v>
      </c>
    </row>
    <row r="18" spans="2:4" ht="21" customHeight="1" x14ac:dyDescent="0.3">
      <c r="B18" s="5" t="s">
        <v>36</v>
      </c>
      <c r="C18" s="17">
        <v>500</v>
      </c>
      <c r="D18" s="17">
        <v>650</v>
      </c>
    </row>
    <row r="19" spans="2:4" ht="21" customHeight="1" x14ac:dyDescent="0.3">
      <c r="B19" s="7" t="s">
        <v>37</v>
      </c>
      <c r="C19" s="19">
        <f>SUBTOTAL(109,Tabela_CapitalPróprioDoProprietário[Ano 1])</f>
        <v>6000</v>
      </c>
      <c r="D19" s="19">
        <f>SUBTOTAL(109,Tabela_CapitalPróprioDoProprietário[Ano 2])</f>
        <v>3150</v>
      </c>
    </row>
  </sheetData>
  <dataValidations count="2">
    <dataValidation allowBlank="1" showInputMessage="1" showErrorMessage="1" prompt="Esta célula é atualizada automaticamente a partir do separador Resumo." sqref="C2:D2" xr:uid="{00000000-0002-0000-0200-000000000000}"/>
    <dataValidation allowBlank="1" showInputMessage="1" showErrorMessage="1" prompt="Introduza os detalhes dos Passivos Atuais, dos Passivos a Longo Prazo e do Capital Próprio do Proprietário neste separador" sqref="A1" xr:uid="{00000000-0002-0000-02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F4DDB1-758E-4141-9C96-BD2A23C76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48C893-941E-4E59-871D-C8899FD1A6B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Resumo</vt:lpstr>
      <vt:lpstr>Ativos</vt:lpstr>
      <vt:lpstr>Pass. e Cap. Próp. do Proprie.</vt:lpstr>
      <vt:lpstr>Ano_Anterior</vt:lpstr>
      <vt:lpstr>Ano_Atual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2019-07-12T07:10:01Z</dcterms:created>
  <dcterms:modified xsi:type="dcterms:W3CDTF">2019-07-12T07:10:01Z</dcterms:modified>
</cp:coreProperties>
</file>