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codeName="ThisWorkbook" refreshAllConnections="1"/>
  <xr:revisionPtr revIDLastSave="0" documentId="13_ncr:1_{98AD4BF5-F001-4F9B-89F8-5C5A6BEAD491}" xr6:coauthVersionLast="43" xr6:coauthVersionMax="43" xr10:uidLastSave="{00000000-0000-0000-0000-000000000000}"/>
  <bookViews>
    <workbookView xWindow="-120" yWindow="-120" windowWidth="26100" windowHeight="16215" xr2:uid="{00000000-000D-0000-FFFF-FFFF00000000}"/>
  </bookViews>
  <sheets>
    <sheet name="儀表板" sheetId="1" r:id="rId1"/>
    <sheet name="支出記錄" sheetId="2" r:id="rId2"/>
    <sheet name="個人支出資料" sheetId="4" state="hidden" r:id="rId3"/>
  </sheets>
  <definedNames>
    <definedName name="_xlnm.Print_Titles" localSheetId="1">支出記錄!$2:$2</definedName>
    <definedName name="Slicer_子類別">#N/A</definedName>
    <definedName name="Slicer_日期">#N/A</definedName>
    <definedName name="Slicer_類別">#N/A</definedName>
    <definedName name="標題2">支出[[#Headers],[日期]]</definedName>
  </definedNames>
  <calcPr calcId="191029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<sst xmlns="http://schemas.openxmlformats.org/spreadsheetml/2006/main" count="73" uniqueCount="44">
  <si>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此儲存格為依類別和月份顯示支出的樞紐分析圖。下方的儲存格 B3、D3 和 F3 為依據日期、類別和子類別來篩選支出的交叉分析篩選器。</t>
  </si>
  <si>
    <t>此儲存格為依據日期來篩選表格資料的交叉分析篩選器。</t>
  </si>
  <si>
    <t>個人支出儀表板</t>
  </si>
  <si>
    <t>此儲存格為依據類別來篩選表格資料的交叉分析篩選器。</t>
  </si>
  <si>
    <t>移至 [支出記錄] &gt;</t>
  </si>
  <si>
    <t>此儲存格為依據子類別來篩選表格資料的交叉分析篩選器。</t>
  </si>
  <si>
    <t>支出記錄</t>
  </si>
  <si>
    <t>日期</t>
  </si>
  <si>
    <t>類別</t>
  </si>
  <si>
    <t>住宅</t>
  </si>
  <si>
    <t>娛樂</t>
  </si>
  <si>
    <t>日常</t>
  </si>
  <si>
    <t>交通</t>
  </si>
  <si>
    <t>子類別</t>
  </si>
  <si>
    <t>網際網路</t>
  </si>
  <si>
    <t>室內電話</t>
  </si>
  <si>
    <t>電費</t>
  </si>
  <si>
    <t>健身房</t>
  </si>
  <si>
    <t>衣物</t>
  </si>
  <si>
    <t>地鐵月票</t>
  </si>
  <si>
    <t>油資</t>
  </si>
  <si>
    <t>理髮</t>
  </si>
  <si>
    <t>茶/咖啡</t>
  </si>
  <si>
    <t>甜點 / 糖果</t>
  </si>
  <si>
    <t>隱形眼鏡</t>
  </si>
  <si>
    <t>電影院</t>
  </si>
  <si>
    <t>金額</t>
  </si>
  <si>
    <t>&lt; 移至 [儀表板]</t>
  </si>
  <si>
    <t>附註</t>
  </si>
  <si>
    <t>三月月票</t>
  </si>
  <si>
    <t>四月月票</t>
  </si>
  <si>
    <t>經典電影之夜</t>
  </si>
  <si>
    <t>個人支出資料</t>
  </si>
  <si>
    <t>下方的樞紐分析表提供 [儀表板] 中 [個人支出] 樞紐分析圖的資料來源。您所做的任何變更都可能修改樞紐分析圖的視覺外觀或造成錯誤。</t>
  </si>
  <si>
    <t>列標籤</t>
  </si>
  <si>
    <t>總計</t>
  </si>
  <si>
    <t>欄標籤</t>
  </si>
  <si>
    <t>3月</t>
  </si>
  <si>
    <t>4月</t>
  </si>
  <si>
    <t>5月</t>
  </si>
  <si>
    <t>6月</t>
  </si>
  <si>
    <t>7月</t>
  </si>
  <si>
    <t>8月</t>
  </si>
  <si>
    <t>加總 - 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</si>
</sst>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_-[$HK$-C04]* #,##0.00_ ;_-[$HK$-C04]* \-#,##0.00\ ;_-[$HK$-C04]* &quot;-&quot;??_ ;_-@_ "/>
  </numFmts>
  <fonts count="27" x14ac:knownFonts="1">
    <font>
      <sz val="11"/>
      <color theme="3"/>
      <name val="Microsoft JhengHei UI"/>
      <family val="2"/>
    </font>
    <font>
      <sz val="9"/>
      <name val="Lucida Sans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theme="0"/>
      <name val="Microsoft JhengHei UI"/>
      <family val="2"/>
    </font>
    <font>
      <b/>
      <sz val="30"/>
      <color theme="4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4" tint="-0.24994659260841701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26"/>
      <color theme="5" tint="-0.499984740745262"/>
      <name val="Microsoft JhengHei UI"/>
      <family val="2"/>
    </font>
    <font>
      <sz val="11"/>
      <name val="Microsoft JhengHei UI"/>
      <family val="2"/>
      <charset val="136"/>
    </font>
    <font>
      <b/>
      <sz val="11"/>
      <color theme="5" tint="-0.499984740745262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26"/>
      <color theme="5" tint="-0.499984740745262"/>
      <name val="Microsoft JhengHei UI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3" borderId="0">
      <alignment horizontal="left" vertical="center" wrapText="1" indent="1"/>
    </xf>
    <xf numFmtId="0" fontId="8" fillId="2" borderId="1" applyNumberFormat="0" applyAlignment="0" applyProtection="0"/>
    <xf numFmtId="0" fontId="16" fillId="3" borderId="1" applyNumberFormat="0" applyFill="0" applyAlignment="0" applyProtection="0">
      <alignment vertical="center"/>
    </xf>
    <xf numFmtId="0" fontId="3" fillId="3" borderId="1" applyNumberFormat="0" applyFill="0" applyAlignment="0" applyProtection="0">
      <alignment vertical="center"/>
    </xf>
    <xf numFmtId="181" fontId="3" fillId="0" borderId="0" applyFont="0" applyFill="0" applyBorder="0" applyProtection="0">
      <alignment horizontal="right" vertical="center" indent="2"/>
    </xf>
    <xf numFmtId="14" fontId="3" fillId="3" borderId="0" applyFont="0" applyFill="0" applyBorder="0">
      <alignment horizontal="right" vertical="center" indent="3"/>
    </xf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5" fillId="9" borderId="6" applyNumberFormat="0" applyAlignment="0" applyProtection="0"/>
    <xf numFmtId="0" fontId="20" fillId="0" borderId="8" applyNumberFormat="0" applyFill="0" applyAlignment="0" applyProtection="0"/>
    <xf numFmtId="0" fontId="7" fillId="10" borderId="9" applyNumberFormat="0" applyAlignment="0" applyProtection="0"/>
    <xf numFmtId="0" fontId="14" fillId="0" borderId="0" applyNumberFormat="0" applyFill="0" applyBorder="0" applyAlignment="0" applyProtection="0"/>
    <xf numFmtId="0" fontId="3" fillId="11" borderId="10" applyNumberFormat="0" applyFont="0" applyAlignment="0" applyProtection="0"/>
    <xf numFmtId="0" fontId="13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1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NumberFormat="1" applyFill="1">
      <alignment horizontal="left" vertical="center" wrapText="1" indent="1"/>
    </xf>
    <xf numFmtId="14" fontId="0" fillId="3" borderId="0" xfId="0" applyNumberFormat="1" applyFill="1" applyAlignment="1">
      <alignment horizontal="left" vertical="center" wrapText="1"/>
    </xf>
    <xf numFmtId="181" fontId="22" fillId="3" borderId="0" xfId="4" applyFont="1" applyFill="1" applyBorder="1">
      <alignment horizontal="right" vertical="center" indent="2"/>
    </xf>
    <xf numFmtId="0" fontId="22" fillId="3" borderId="0" xfId="0" applyFont="1" applyFill="1" applyBorder="1" applyAlignment="1">
      <alignment horizontal="left" vertical="center" wrapText="1"/>
    </xf>
    <xf numFmtId="0" fontId="0" fillId="4" borderId="0" xfId="0" applyFont="1" applyFill="1">
      <alignment horizontal="left" vertical="center" wrapText="1" indent="1"/>
    </xf>
    <xf numFmtId="0" fontId="23" fillId="4" borderId="0" xfId="2" applyFont="1" applyFill="1" applyBorder="1" applyAlignment="1">
      <alignment horizontal="right" vertical="center"/>
    </xf>
    <xf numFmtId="0" fontId="24" fillId="0" borderId="0" xfId="0" applyFont="1" applyFill="1">
      <alignment horizontal="left" vertical="center" wrapText="1" indent="1"/>
    </xf>
    <xf numFmtId="0" fontId="25" fillId="0" borderId="0" xfId="0" applyFont="1" applyFill="1">
      <alignment horizontal="left" vertical="center" wrapText="1" indent="1"/>
    </xf>
    <xf numFmtId="0" fontId="26" fillId="4" borderId="0" xfId="1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0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 wrapText="1" indent="1"/>
    </xf>
    <xf numFmtId="14" fontId="22" fillId="3" borderId="0" xfId="5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4" borderId="0" xfId="1" applyFont="1" applyFill="1" applyBorder="1" applyAlignment="1">
      <alignment horizontal="left" vertical="center"/>
    </xf>
    <xf numFmtId="0" fontId="8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50">
    <cellStyle name="20% - 輔色1" xfId="27" builtinId="30" customBuiltin="1"/>
    <cellStyle name="20% - 輔色2" xfId="31" builtinId="34" customBuiltin="1"/>
    <cellStyle name="20% - 輔色3" xfId="35" builtinId="38" customBuiltin="1"/>
    <cellStyle name="20% - 輔色4" xfId="39" builtinId="42" customBuiltin="1"/>
    <cellStyle name="20% - 輔色5" xfId="43" builtinId="46" customBuiltin="1"/>
    <cellStyle name="20% - 輔色6" xfId="47" builtinId="50" customBuiltin="1"/>
    <cellStyle name="40% - 輔色1" xfId="28" builtinId="31" customBuiltin="1"/>
    <cellStyle name="40% - 輔色2" xfId="32" builtinId="35" customBuiltin="1"/>
    <cellStyle name="40% - 輔色3" xfId="36" builtinId="39" customBuiltin="1"/>
    <cellStyle name="40% - 輔色4" xfId="40" builtinId="43" customBuiltin="1"/>
    <cellStyle name="40% - 輔色5" xfId="44" builtinId="47" customBuiltin="1"/>
    <cellStyle name="40% - 輔色6" xfId="48" builtinId="51" customBuiltin="1"/>
    <cellStyle name="60% - 輔色1" xfId="29" builtinId="32" customBuiltin="1"/>
    <cellStyle name="60% - 輔色2" xfId="33" builtinId="36" customBuiltin="1"/>
    <cellStyle name="60% - 輔色3" xfId="37" builtinId="40" customBuiltin="1"/>
    <cellStyle name="60% - 輔色4" xfId="41" builtinId="44" customBuiltin="1"/>
    <cellStyle name="60% - 輔色5" xfId="45" builtinId="48" customBuiltin="1"/>
    <cellStyle name="60% - 輔色6" xfId="49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3" builtinId="9" customBuiltin="1"/>
    <cellStyle name="中等" xfId="16" builtinId="28" customBuiltin="1"/>
    <cellStyle name="日期" xfId="5" xr:uid="{00000000-0005-0000-0000-000001000000}"/>
    <cellStyle name="合計" xfId="25" builtinId="25" customBuiltin="1"/>
    <cellStyle name="好" xfId="14" builtinId="26" customBuiltin="1"/>
    <cellStyle name="百分比" xfId="9" builtinId="5" customBuiltin="1"/>
    <cellStyle name="計算方式" xfId="19" builtinId="22" customBuiltin="1"/>
    <cellStyle name="貨幣" xfId="4" builtinId="4" customBuiltin="1"/>
    <cellStyle name="貨幣 [0]" xfId="8" builtinId="7" customBuiltin="1"/>
    <cellStyle name="連結的儲存格" xfId="20" builtinId="24" customBuiltin="1"/>
    <cellStyle name="備註" xfId="23" builtinId="10" customBuiltin="1"/>
    <cellStyle name="超連結" xfId="2" builtinId="8" customBuiltin="1"/>
    <cellStyle name="說明文字" xfId="24" builtinId="53" customBuiltin="1"/>
    <cellStyle name="輔色1" xfId="26" builtinId="29" customBuiltin="1"/>
    <cellStyle name="輔色2" xfId="30" builtinId="33" customBuiltin="1"/>
    <cellStyle name="輔色3" xfId="34" builtinId="37" customBuiltin="1"/>
    <cellStyle name="輔色4" xfId="38" builtinId="41" customBuiltin="1"/>
    <cellStyle name="輔色5" xfId="42" builtinId="45" customBuiltin="1"/>
    <cellStyle name="輔色6" xfId="46" builtinId="49" customBuiltin="1"/>
    <cellStyle name="標題" xfId="1" builtinId="15" customBuiltin="1"/>
    <cellStyle name="標題 1" xfId="10" builtinId="16" customBuiltin="1"/>
    <cellStyle name="標題 2" xfId="11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3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/>
        <i val="0"/>
        <color theme="0"/>
        <name val="Microsoft JhengHei UI"/>
        <family val="2"/>
        <charset val="136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Microsoft JhengHei UI"/>
        <family val="2"/>
        <charset val="136"/>
        <scheme val="none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支出記錄" pivot="0" count="4" xr9:uid="{00000000-0011-0000-FFFF-FFFF00000000}">
      <tableStyleElement type="wholeTable" dxfId="38"/>
      <tableStyleElement type="headerRow" dxfId="37"/>
      <tableStyleElement type="firstRowStripe" dxfId="36"/>
      <tableStyleElement type="secondRowStripe" dxfId="35"/>
    </tableStyle>
    <tableStyle name="個人支出交叉分析篩選器" pivot="0" table="0" count="2" xr9:uid="{00000000-0011-0000-FFFF-FFFF01000000}">
      <tableStyleElement type="wholeTable" dxfId="34"/>
      <tableStyleElement type="headerRow" dxfId="33"/>
    </tableStyle>
    <tableStyle name="個人支出交叉分析篩選器 " pivot="0" table="0" count="10" xr9:uid="{E300E60B-8A56-4B91-9BF3-34FCB7E5901F}">
      <tableStyleElement type="wholeTable" dxfId="32"/>
      <tableStyleElement type="headerRow" dxfId="31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  <name val="Microsoft JhengHei UI"/>
            <family val="2"/>
            <charset val="136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  <name val="Microsoft JhengHei UI"/>
            <family val="2"/>
            <charset val="136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  <name val="Microsoft JhengHei UI"/>
            <family val="2"/>
            <charset val="136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  <name val="Microsoft JhengHei UI"/>
            <family val="2"/>
            <charset val="136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  <name val="Microsoft JhengHei UI"/>
            <family val="2"/>
            <charset val="136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  <name val="Microsoft JhengHei UI"/>
            <family val="2"/>
            <charset val="136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  <name val="Microsoft JhengHei UI"/>
            <family val="2"/>
            <charset val="136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個人支出交叉分析篩選器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[TF33686846.xltx]個人支出資料!個人支出資料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zh-TW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+mn-cs"/>
                </a:defRPr>
              </a:pPr>
              <a:endParaRPr lang="zh-TW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個人支出資料!$C$3:$C$4</c:f>
              <c:strCache>
                <c:ptCount val="1"/>
                <c:pt idx="0">
                  <c:v>日常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個人支出資料!$B$5:$B$11</c:f>
              <c:strCache>
                <c:ptCount val="6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</c:strCache>
            </c:strRef>
          </c:cat>
          <c:val>
            <c:numRef>
              <c:f>個人支出資料!$C$5:$C$11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個人支出資料!$D$3:$D$4</c:f>
              <c:strCache>
                <c:ptCount val="1"/>
                <c:pt idx="0">
                  <c:v>交通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個人支出資料!$B$5:$B$11</c:f>
              <c:strCache>
                <c:ptCount val="6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</c:strCache>
            </c:strRef>
          </c:cat>
          <c:val>
            <c:numRef>
              <c:f>個人支出資料!$D$5:$D$11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3-426C-B448-620F878D8955}"/>
            </c:ext>
          </c:extLst>
        </c:ser>
        <c:ser>
          <c:idx val="2"/>
          <c:order val="2"/>
          <c:tx>
            <c:strRef>
              <c:f>個人支出資料!$E$3:$E$4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個人支出資料!$B$5:$B$11</c:f>
              <c:strCache>
                <c:ptCount val="6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</c:strCache>
            </c:strRef>
          </c:cat>
          <c:val>
            <c:numRef>
              <c:f>個人支出資料!$E$5:$E$11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63-426C-B448-620F878D8955}"/>
            </c:ext>
          </c:extLst>
        </c:ser>
        <c:ser>
          <c:idx val="3"/>
          <c:order val="3"/>
          <c:tx>
            <c:strRef>
              <c:f>個人支出資料!$F$3:$F$4</c:f>
              <c:strCache>
                <c:ptCount val="1"/>
                <c:pt idx="0">
                  <c:v>娛樂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個人支出資料!$B$5:$B$11</c:f>
              <c:strCache>
                <c:ptCount val="6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</c:strCache>
            </c:strRef>
          </c:cat>
          <c:val>
            <c:numRef>
              <c:f>個人支出資料!$F$5:$F$11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3-426C-B448-620F878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025092674467385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6387354</xdr:colOff>
      <xdr:row>1</xdr:row>
      <xdr:rowOff>4616823</xdr:rowOff>
    </xdr:to>
    <xdr:graphicFrame macro="">
      <xdr:nvGraphicFramePr>
        <xdr:cNvPr id="2" name="個人支出" descr="每個類別支出總額的個人支出樞紐分析圖，依月份分組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圖片 6" descr="裝飾元素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131109</xdr:colOff>
      <xdr:row>2</xdr:row>
      <xdr:rowOff>26894</xdr:rowOff>
    </xdr:from>
    <xdr:to>
      <xdr:col>2</xdr:col>
      <xdr:colOff>1947732</xdr:colOff>
      <xdr:row>2</xdr:row>
      <xdr:rowOff>1668494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日期">
              <a:extLst>
                <a:ext uri="{FF2B5EF4-FFF2-40B4-BE49-F238E27FC236}">
                  <a16:creationId xmlns:a16="http://schemas.microsoft.com/office/drawing/2014/main" id="{F5F5D486-2BD1-4065-ABD9-5DE4C12D61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7638" y="5484159"/>
              <a:ext cx="32958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91886</xdr:colOff>
      <xdr:row>2</xdr:row>
      <xdr:rowOff>32497</xdr:rowOff>
    </xdr:from>
    <xdr:to>
      <xdr:col>4</xdr:col>
      <xdr:colOff>918065</xdr:colOff>
      <xdr:row>2</xdr:row>
      <xdr:rowOff>1681297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類別">
              <a:extLst>
                <a:ext uri="{FF2B5EF4-FFF2-40B4-BE49-F238E27FC236}">
                  <a16:creationId xmlns:a16="http://schemas.microsoft.com/office/drawing/2014/main" id="{0DBD9B6B-4579-4FDB-A3A6-3F9463A0D5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0327" y="5489762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131108</xdr:colOff>
      <xdr:row>2</xdr:row>
      <xdr:rowOff>4482</xdr:rowOff>
    </xdr:from>
    <xdr:to>
      <xdr:col>5</xdr:col>
      <xdr:colOff>6384308</xdr:colOff>
      <xdr:row>2</xdr:row>
      <xdr:rowOff>1653282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子類別">
              <a:extLst>
                <a:ext uri="{FF2B5EF4-FFF2-40B4-BE49-F238E27FC236}">
                  <a16:creationId xmlns:a16="http://schemas.microsoft.com/office/drawing/2014/main" id="{B652F17D-844D-4518-8E97-623AC33BB4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子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45990" y="5461747"/>
              <a:ext cx="62532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4.576169907406" createdVersion="5" refreshedVersion="6" minRefreshableVersion="3" recordCount="20" xr:uid="{00000000-000A-0000-FFFF-FFFF05000000}">
  <cacheSource type="worksheet">
    <worksheetSource name="支出"/>
  </cacheSource>
  <cacheFields count="5">
    <cacheField name="日期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2019/3/2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9/8/2"/>
        </groupItems>
      </fieldGroup>
    </cacheField>
    <cacheField name="類別" numFmtId="0">
      <sharedItems count="4">
        <s v="住宅"/>
        <s v="娛樂"/>
        <s v="日常"/>
        <s v="交通"/>
      </sharedItems>
    </cacheField>
    <cacheField name="子類別" numFmtId="0">
      <sharedItems count="12">
        <s v="網際網路"/>
        <s v="室內電話"/>
        <s v="電費"/>
        <s v="健身房"/>
        <s v="衣物"/>
        <s v="地鐵月票"/>
        <s v="油資"/>
        <s v="理髮"/>
        <s v="茶/咖啡"/>
        <s v="甜點 / 糖果"/>
        <s v="隱形眼鏡"/>
        <s v="電影院"/>
      </sharedItems>
    </cacheField>
    <cacheField name="金額" numFmtId="179">
      <sharedItems containsSemiMixedTypes="0" containsString="0" containsNumber="1" minValue="2.75" maxValue="62"/>
    </cacheField>
    <cacheField name="附註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三月月票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四月月票"/>
  </r>
  <r>
    <x v="6"/>
    <x v="3"/>
    <x v="6"/>
    <n v="54"/>
    <m/>
  </r>
  <r>
    <x v="7"/>
    <x v="2"/>
    <x v="7"/>
    <n v="12"/>
    <m/>
  </r>
  <r>
    <x v="8"/>
    <x v="1"/>
    <x v="11"/>
    <n v="21"/>
    <s v="經典電影之夜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個人支出資料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2"/>
        <item x="3"/>
        <item x="0"/>
        <item x="1"/>
        <item t="default"/>
      </items>
    </pivotField>
    <pivotField showAll="0">
      <items count="13">
        <item x="5"/>
        <item x="4"/>
        <item x="6"/>
        <item x="1"/>
        <item x="8"/>
        <item x="3"/>
        <item x="7"/>
        <item x="9"/>
        <item x="2"/>
        <item x="11"/>
        <item x="0"/>
        <item x="10"/>
        <item t="default"/>
      </items>
    </pivotField>
    <pivotField dataField="1" numFmtId="177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加總 - 金額" fld="3" baseField="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1">
            <x v="3"/>
          </reference>
        </references>
      </pivotArea>
    </format>
    <format dxfId="17">
      <pivotArea dataOnly="0" labelOnly="1" fieldPosition="0">
        <references count="1">
          <reference field="0" count="1">
            <x v="4"/>
          </reference>
        </references>
      </pivotArea>
    </format>
    <format dxfId="16">
      <pivotArea dataOnly="0" labelOnly="1" fieldPosition="0">
        <references count="1">
          <reference field="0" count="1">
            <x v="5"/>
          </reference>
        </references>
      </pivotArea>
    </format>
    <format dxfId="15">
      <pivotArea dataOnly="0" labelOnly="1" fieldPosition="0">
        <references count="1">
          <reference field="0" count="1">
            <x v="6"/>
          </reference>
        </references>
      </pivotArea>
    </format>
    <format dxfId="14">
      <pivotArea dataOnly="0" labelOnly="1" fieldPosition="0">
        <references count="1">
          <reference field="0" count="1">
            <x v="7"/>
          </reference>
        </references>
      </pivotArea>
    </format>
    <format dxfId="13">
      <pivotArea dataOnly="0" labelOnly="1" fieldPosition="0">
        <references count="1">
          <reference field="0" count="1">
            <x v="8"/>
          </reference>
        </references>
      </pivotArea>
    </format>
    <format dxfId="12">
      <pivotArea dataOnly="0" labelOnly="1" grandRow="1" outline="0" fieldPosition="0"/>
    </format>
  </formats>
  <chartFormats count="4"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個人支出資料" altTextSummary="每月支出總額的樞紐分析圖資料來源，依支出類別分組。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日期" xr10:uid="{DCEBA6D9-D9AD-435F-966C-7F12575DA87D}" sourceName="日期">
  <pivotTables>
    <pivotTable tabId="4" name="個人支出資料"/>
  </pivotTables>
  <data>
    <tabular pivotCacheId="2" showMissing="0">
      <items count="14">
        <i x="3" s="1"/>
        <i x="4" s="1"/>
        <i x="5" s="1"/>
        <i x="6" s="1"/>
        <i x="7" s="1"/>
        <i x="8" s="1"/>
        <i x="0" s="1" nd="1"/>
        <i x="13" s="1" nd="1"/>
        <i x="10" s="1" nd="1"/>
        <i x="11" s="1" nd="1"/>
        <i x="12" s="1" nd="1"/>
        <i x="1" s="1" nd="1"/>
        <i x="2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類別" xr10:uid="{A8A1D231-D29C-459F-8848-B03495EAD76C}" sourceName="類別">
  <pivotTables>
    <pivotTable tabId="4" name="個人支出資料"/>
  </pivotTables>
  <data>
    <tabular pivotCacheId="2" showMissing="0">
      <items count="4">
        <i x="2" s="1"/>
        <i x="3" s="1"/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子類別" xr10:uid="{EA606ABF-F142-4064-8E59-337A8F2CF5C1}" sourceName="子類別">
  <pivotTables>
    <pivotTable tabId="4" name="個人支出資料"/>
  </pivotTables>
  <data>
    <tabular pivotCacheId="2" showMissing="0">
      <items count="12">
        <i x="5" s="1"/>
        <i x="4" s="1"/>
        <i x="6" s="1"/>
        <i x="1" s="1"/>
        <i x="8" s="1"/>
        <i x="3" s="1"/>
        <i x="7" s="1"/>
        <i x="9" s="1"/>
        <i x="2" s="1"/>
        <i x="11" s="1"/>
        <i x="0" s="1"/>
        <i x="1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日期" xr10:uid="{6E082D76-5388-4F04-BF6A-35D7C7D05ACA}" cache="Slicer_日期" caption="日期" columnCount="3" style="個人支出交叉分析篩選器 " rowHeight="183600"/>
  <slicer name="類別" xr10:uid="{5FD3F513-3DB1-454A-AEDD-B4302D4DAC97}" cache="Slicer_類別" caption="類別" columnCount="2" style="個人支出交叉分析篩選器 " rowHeight="183600"/>
  <slicer name="子類別" xr10:uid="{A87FF543-B2A5-4360-BCA1-5D69F9DA5F5C}" cache="Slicer_子類別" caption="子類別" columnCount="4" style="個人支出交叉分析篩選器 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支出" displayName="支出" ref="B2:F22" totalsRowShown="0" headerRowDxfId="30" dataDxfId="29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日期" dataDxfId="28" dataCellStyle="日期"/>
    <tableColumn id="2" xr3:uid="{00000000-0010-0000-0000-000002000000}" name="類別" dataDxfId="27"/>
    <tableColumn id="3" xr3:uid="{00000000-0010-0000-0000-000003000000}" name="子類別" dataDxfId="26"/>
    <tableColumn id="6" xr3:uid="{00000000-0010-0000-0000-000006000000}" name="金額" dataDxfId="25"/>
    <tableColumn id="4" xr3:uid="{00000000-0010-0000-0000-000004000000}" name="附註" dataDxfId="24"/>
  </tableColumns>
  <tableStyleInfo name="支出記錄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類別、子類別、金額和附註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="85" zoomScaleNormal="85" workbookViewId="0"/>
  </sheetViews>
  <sheetFormatPr defaultColWidth="6.21875" defaultRowHeight="15" customHeight="1" x14ac:dyDescent="0.25"/>
  <cols>
    <col min="1" max="1" width="2.88671875" style="9" customWidth="1"/>
    <col min="2" max="2" width="17.21875" style="9" customWidth="1"/>
    <col min="3" max="3" width="25.21875" style="9" customWidth="1"/>
    <col min="4" max="4" width="23.21875" style="9" customWidth="1"/>
    <col min="5" max="5" width="13.21875" style="9" customWidth="1"/>
    <col min="6" max="6" width="74.6640625" style="9" customWidth="1"/>
    <col min="7" max="7" width="2.88671875" style="9" customWidth="1"/>
    <col min="8" max="16384" width="6.21875" style="9"/>
  </cols>
  <sheetData>
    <row r="1" spans="2:6" ht="63" customHeight="1" x14ac:dyDescent="0.25">
      <c r="B1" s="7"/>
      <c r="C1" s="17" t="s">
        <v>2</v>
      </c>
      <c r="D1" s="17"/>
      <c r="E1" s="17"/>
      <c r="F1" s="8" t="s">
        <v>4</v>
      </c>
    </row>
    <row r="2" spans="2:6" ht="366.75" customHeight="1" x14ac:dyDescent="0.25">
      <c r="B2" s="16" t="s">
        <v>0</v>
      </c>
      <c r="C2" s="16"/>
      <c r="D2" s="16"/>
      <c r="E2" s="16"/>
      <c r="F2" s="16"/>
    </row>
    <row r="3" spans="2:6" ht="142.5" customHeight="1" x14ac:dyDescent="0.25">
      <c r="B3" s="16" t="s">
        <v>1</v>
      </c>
      <c r="C3" s="16"/>
      <c r="D3" s="16" t="s">
        <v>3</v>
      </c>
      <c r="E3" s="16"/>
      <c r="F3" s="10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phoneticPr fontId="1" type="noConversion"/>
  <dataValidations count="3">
    <dataValidation allowBlank="1" showInputMessage="1" showErrorMessage="1" prompt="在此活頁簿中建立個人支出計算工具。儲存格 B2 是顯示每個類別和月份支出的樞紐分析表。選取儲存格 F1 可瀏覽至 [支出記錄] 工作表" sqref="A1" xr:uid="{00000000-0002-0000-0000-000000000000}"/>
    <dataValidation allowBlank="1" showInputMessage="1" showErrorMessage="1" prompt="此儲存格為 [支出記錄] 工作表的瀏覽連結" sqref="F1" xr:uid="{00000000-0002-0000-0000-000002000000}"/>
    <dataValidation allowBlank="1" showInputMessage="1" showErrorMessage="1" prompt="此儲存格是工作表的標題。個人支出樞紐分析表位於下方儲存格。右側儲存格是 [支出記錄] 工作表的瀏覽連結" sqref="C1" xr:uid="{00000000-0002-0000-0000-000001000000}"/>
  </dataValidations>
  <hyperlinks>
    <hyperlink ref="F1" location="'支出記錄'!A1" tooltip="選取可瀏覽至 [支出記錄] 工作表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B1:F22"/>
  <sheetViews>
    <sheetView showGridLines="0" zoomScale="85" zoomScaleNormal="85" workbookViewId="0"/>
  </sheetViews>
  <sheetFormatPr defaultColWidth="8.88671875" defaultRowHeight="30" customHeight="1" x14ac:dyDescent="0.25"/>
  <cols>
    <col min="1" max="1" width="2.88671875" style="9" customWidth="1"/>
    <col min="2" max="2" width="17.21875" style="9" customWidth="1"/>
    <col min="3" max="3" width="25.21875" style="9" customWidth="1"/>
    <col min="4" max="4" width="23.21875" style="9" customWidth="1"/>
    <col min="5" max="5" width="13.21875" style="9" customWidth="1"/>
    <col min="6" max="6" width="38.21875" style="9" customWidth="1"/>
    <col min="7" max="7" width="2.88671875" style="9" customWidth="1"/>
    <col min="8" max="16384" width="8.88671875" style="9"/>
  </cols>
  <sheetData>
    <row r="1" spans="2:6" ht="63" customHeight="1" x14ac:dyDescent="0.25">
      <c r="B1" s="17" t="s">
        <v>6</v>
      </c>
      <c r="C1" s="17"/>
      <c r="D1" s="17"/>
      <c r="E1" s="11"/>
      <c r="F1" s="8" t="s">
        <v>27</v>
      </c>
    </row>
    <row r="2" spans="2:6" ht="30" customHeight="1" x14ac:dyDescent="0.25">
      <c r="B2" s="12" t="s">
        <v>7</v>
      </c>
      <c r="C2" s="12" t="s">
        <v>8</v>
      </c>
      <c r="D2" s="12" t="s">
        <v>13</v>
      </c>
      <c r="E2" s="13" t="s">
        <v>26</v>
      </c>
      <c r="F2" s="12" t="s">
        <v>28</v>
      </c>
    </row>
    <row r="3" spans="2:6" ht="30" customHeight="1" x14ac:dyDescent="0.25">
      <c r="B3" s="15">
        <f ca="1">DATE(YEAR(TODAY()),3,2)</f>
        <v>43526</v>
      </c>
      <c r="C3" s="14" t="s">
        <v>9</v>
      </c>
      <c r="D3" s="14" t="s">
        <v>14</v>
      </c>
      <c r="E3" s="5">
        <v>29</v>
      </c>
      <c r="F3" s="6"/>
    </row>
    <row r="4" spans="2:6" ht="30" customHeight="1" x14ac:dyDescent="0.25">
      <c r="B4" s="15">
        <f t="shared" ref="B4" ca="1" si="0">DATE(YEAR(TODAY()),3,2)</f>
        <v>43526</v>
      </c>
      <c r="C4" s="14" t="s">
        <v>9</v>
      </c>
      <c r="D4" s="14" t="s">
        <v>15</v>
      </c>
      <c r="E4" s="5">
        <v>39</v>
      </c>
      <c r="F4" s="14"/>
    </row>
    <row r="5" spans="2:6" ht="30" customHeight="1" x14ac:dyDescent="0.25">
      <c r="B5" s="15">
        <f ca="1">DATE(YEAR(TODAY()),3,4)</f>
        <v>43528</v>
      </c>
      <c r="C5" s="14" t="s">
        <v>9</v>
      </c>
      <c r="D5" s="14" t="s">
        <v>16</v>
      </c>
      <c r="E5" s="5">
        <v>62</v>
      </c>
      <c r="F5" s="14"/>
    </row>
    <row r="6" spans="2:6" ht="30" customHeight="1" x14ac:dyDescent="0.25">
      <c r="B6" s="15">
        <f ca="1">DATE(YEAR(TODAY()),3,4)</f>
        <v>43528</v>
      </c>
      <c r="C6" s="14" t="s">
        <v>10</v>
      </c>
      <c r="D6" s="14" t="s">
        <v>17</v>
      </c>
      <c r="E6" s="5">
        <v>29</v>
      </c>
      <c r="F6" s="14"/>
    </row>
    <row r="7" spans="2:6" ht="30" customHeight="1" x14ac:dyDescent="0.25">
      <c r="B7" s="15">
        <f ca="1">DATE(YEAR(TODAY()),3,6)</f>
        <v>43530</v>
      </c>
      <c r="C7" s="14" t="s">
        <v>11</v>
      </c>
      <c r="D7" s="14" t="s">
        <v>18</v>
      </c>
      <c r="E7" s="5">
        <v>42</v>
      </c>
      <c r="F7" s="14"/>
    </row>
    <row r="8" spans="2:6" ht="30" customHeight="1" x14ac:dyDescent="0.25">
      <c r="B8" s="15">
        <f ca="1">DATE(YEAR(TODAY()),3,6)</f>
        <v>43530</v>
      </c>
      <c r="C8" s="14" t="s">
        <v>12</v>
      </c>
      <c r="D8" s="14" t="s">
        <v>19</v>
      </c>
      <c r="E8" s="5">
        <v>21</v>
      </c>
      <c r="F8" s="14" t="s">
        <v>29</v>
      </c>
    </row>
    <row r="9" spans="2:6" ht="30" customHeight="1" x14ac:dyDescent="0.25">
      <c r="B9" s="15">
        <f ca="1">DATE(YEAR(TODAY()),4,2)</f>
        <v>43557</v>
      </c>
      <c r="C9" s="14" t="s">
        <v>12</v>
      </c>
      <c r="D9" s="14" t="s">
        <v>20</v>
      </c>
      <c r="E9" s="5">
        <v>54</v>
      </c>
      <c r="F9" s="14"/>
    </row>
    <row r="10" spans="2:6" ht="30" customHeight="1" x14ac:dyDescent="0.25">
      <c r="B10" s="15">
        <f t="shared" ref="B10:B12" ca="1" si="1">DATE(YEAR(TODAY()),4,2)</f>
        <v>43557</v>
      </c>
      <c r="C10" s="14" t="s">
        <v>11</v>
      </c>
      <c r="D10" s="14" t="s">
        <v>21</v>
      </c>
      <c r="E10" s="5">
        <v>12</v>
      </c>
      <c r="F10" s="14"/>
    </row>
    <row r="11" spans="2:6" ht="30" customHeight="1" x14ac:dyDescent="0.25">
      <c r="B11" s="15">
        <f t="shared" ca="1" si="1"/>
        <v>43557</v>
      </c>
      <c r="C11" s="14" t="s">
        <v>11</v>
      </c>
      <c r="D11" s="14" t="s">
        <v>22</v>
      </c>
      <c r="E11" s="5">
        <v>12</v>
      </c>
      <c r="F11" s="14"/>
    </row>
    <row r="12" spans="2:6" ht="30" customHeight="1" x14ac:dyDescent="0.25">
      <c r="B12" s="15">
        <f t="shared" ca="1" si="1"/>
        <v>43557</v>
      </c>
      <c r="C12" s="14" t="s">
        <v>11</v>
      </c>
      <c r="D12" s="14" t="s">
        <v>23</v>
      </c>
      <c r="E12" s="5">
        <v>2.75</v>
      </c>
      <c r="F12" s="14"/>
    </row>
    <row r="13" spans="2:6" ht="30" customHeight="1" x14ac:dyDescent="0.25">
      <c r="B13" s="15">
        <f ca="1">DATE(YEAR(TODAY()),4,4)</f>
        <v>43559</v>
      </c>
      <c r="C13" s="14" t="s">
        <v>9</v>
      </c>
      <c r="D13" s="14" t="s">
        <v>14</v>
      </c>
      <c r="E13" s="5">
        <v>29</v>
      </c>
      <c r="F13" s="14"/>
    </row>
    <row r="14" spans="2:6" ht="30" customHeight="1" x14ac:dyDescent="0.25">
      <c r="B14" s="15">
        <f ca="1">DATE(YEAR(TODAY()),4,4)</f>
        <v>43559</v>
      </c>
      <c r="C14" s="14" t="s">
        <v>9</v>
      </c>
      <c r="D14" s="14" t="s">
        <v>15</v>
      </c>
      <c r="E14" s="5">
        <v>39</v>
      </c>
      <c r="F14" s="14"/>
    </row>
    <row r="15" spans="2:6" ht="30" customHeight="1" x14ac:dyDescent="0.25">
      <c r="B15" s="15">
        <f ca="1">DATE(YEAR(TODAY()),4,4)</f>
        <v>43559</v>
      </c>
      <c r="C15" s="14" t="s">
        <v>9</v>
      </c>
      <c r="D15" s="14" t="s">
        <v>16</v>
      </c>
      <c r="E15" s="5">
        <v>62</v>
      </c>
      <c r="F15" s="14"/>
    </row>
    <row r="16" spans="2:6" ht="30" customHeight="1" x14ac:dyDescent="0.25">
      <c r="B16" s="15">
        <f ca="1">DATE(YEAR(TODAY()),4,4)</f>
        <v>43559</v>
      </c>
      <c r="C16" s="14" t="s">
        <v>11</v>
      </c>
      <c r="D16" s="14" t="s">
        <v>24</v>
      </c>
      <c r="E16" s="5">
        <v>29</v>
      </c>
      <c r="F16" s="14"/>
    </row>
    <row r="17" spans="2:6" ht="30" customHeight="1" x14ac:dyDescent="0.25">
      <c r="B17" s="15">
        <f ca="1">DATE(YEAR(TODAY()),4,6)</f>
        <v>43561</v>
      </c>
      <c r="C17" s="14" t="s">
        <v>11</v>
      </c>
      <c r="D17" s="14" t="s">
        <v>18</v>
      </c>
      <c r="E17" s="5">
        <v>42</v>
      </c>
      <c r="F17" s="14"/>
    </row>
    <row r="18" spans="2:6" ht="30" customHeight="1" x14ac:dyDescent="0.25">
      <c r="B18" s="15">
        <f ca="1">DATE(YEAR(TODAY()),4,6)</f>
        <v>43561</v>
      </c>
      <c r="C18" s="14" t="s">
        <v>12</v>
      </c>
      <c r="D18" s="14" t="s">
        <v>19</v>
      </c>
      <c r="E18" s="5">
        <v>21</v>
      </c>
      <c r="F18" s="14" t="s">
        <v>30</v>
      </c>
    </row>
    <row r="19" spans="2:6" ht="30" customHeight="1" x14ac:dyDescent="0.25">
      <c r="B19" s="15">
        <f ca="1">DATE(YEAR(TODAY()),5,1)</f>
        <v>43586</v>
      </c>
      <c r="C19" s="14" t="s">
        <v>12</v>
      </c>
      <c r="D19" s="14" t="s">
        <v>20</v>
      </c>
      <c r="E19" s="5">
        <v>54</v>
      </c>
      <c r="F19" s="14"/>
    </row>
    <row r="20" spans="2:6" ht="30" customHeight="1" x14ac:dyDescent="0.25">
      <c r="B20" s="15">
        <f ca="1">DATE(YEAR(TODAY()),6,1)</f>
        <v>43617</v>
      </c>
      <c r="C20" s="14" t="s">
        <v>11</v>
      </c>
      <c r="D20" s="14" t="s">
        <v>21</v>
      </c>
      <c r="E20" s="5">
        <v>12</v>
      </c>
      <c r="F20" s="14"/>
    </row>
    <row r="21" spans="2:6" ht="30" customHeight="1" x14ac:dyDescent="0.25">
      <c r="B21" s="15">
        <f ca="1">DATE(YEAR(TODAY()),7,1)</f>
        <v>43647</v>
      </c>
      <c r="C21" s="14" t="s">
        <v>10</v>
      </c>
      <c r="D21" s="14" t="s">
        <v>25</v>
      </c>
      <c r="E21" s="5">
        <v>21</v>
      </c>
      <c r="F21" s="14" t="s">
        <v>31</v>
      </c>
    </row>
    <row r="22" spans="2:6" ht="30" customHeight="1" x14ac:dyDescent="0.25">
      <c r="B22" s="15">
        <f ca="1">DATE(YEAR(TODAY()),8,1)</f>
        <v>43678</v>
      </c>
      <c r="C22" s="14" t="s">
        <v>11</v>
      </c>
      <c r="D22" s="14" t="s">
        <v>23</v>
      </c>
      <c r="E22" s="5">
        <v>2.75</v>
      </c>
      <c r="F22" s="14"/>
    </row>
  </sheetData>
  <mergeCells count="1">
    <mergeCell ref="B1:D1"/>
  </mergeCells>
  <phoneticPr fontId="1" type="noConversion"/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在此工作表中建立支出記錄。選取儲存格 F1 可瀏覽至 [儀表板]。在 [支出] 表格中輸入支出詳細資料" sqref="A1" xr:uid="{00000000-0002-0000-0100-000002000000}"/>
    <dataValidation allowBlank="1" showInputMessage="1" showErrorMessage="1" prompt="此儲存格為工作表的標題。右側儲存格是 [儀表板] 工作表的瀏覽連結。在下方表格中輸入詳細資料" sqref="B1:D1" xr:uid="{00000000-0002-0000-0100-000003000000}"/>
    <dataValidation allowBlank="1" showInputMessage="1" showErrorMessage="1" prompt="此儲存格是 [儀表板] 工作表的瀏覽連結" sqref="F1" xr:uid="{00000000-0002-0000-0100-000004000000}"/>
    <dataValidation allowBlank="1" showInputMessage="1" showErrorMessage="1" prompt="在此標題下方的欄中輸入日期。使用標題篩選來尋找特定項目" sqref="B2" xr:uid="{00000000-0002-0000-0100-000005000000}"/>
    <dataValidation allowBlank="1" showInputMessage="1" showErrorMessage="1" prompt="在此標題下方的欄中輸入類別" sqref="C2" xr:uid="{00000000-0002-0000-0100-000006000000}"/>
    <dataValidation allowBlank="1" showInputMessage="1" showErrorMessage="1" prompt="請在此標題下方的欄中輸入子類別" sqref="D2" xr:uid="{00000000-0002-0000-0100-000007000000}"/>
    <dataValidation allowBlank="1" showInputMessage="1" showErrorMessage="1" prompt="在此標題下方的欄中輸入金額" sqref="E2" xr:uid="{00000000-0002-0000-0100-000008000000}"/>
    <dataValidation allowBlank="1" showInputMessage="1" showErrorMessage="1" prompt="在此標題下方的欄中輸入附註" sqref="F2" xr:uid="{00000000-0002-0000-0100-000009000000}"/>
  </dataValidations>
  <hyperlinks>
    <hyperlink ref="F1" location="儀表板!A1" tooltip="選取可瀏覽到 [儀表板] 工作表" display="&lt; to dashboard" xr:uid="{00000000-0004-0000-0100-000000000000}"/>
  </hyperlink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8"/>
  <sheetViews>
    <sheetView zoomScaleNormal="100" workbookViewId="0"/>
  </sheetViews>
  <sheetFormatPr defaultColWidth="8.88671875" defaultRowHeight="15" x14ac:dyDescent="0.25"/>
  <cols>
    <col min="1" max="1" width="3.109375" style="1" customWidth="1"/>
    <col min="2" max="2" width="11.33203125" style="1" bestFit="1" customWidth="1"/>
    <col min="3" max="3" width="9.6640625" style="1" bestFit="1" customWidth="1"/>
    <col min="4" max="6" width="6.21875" style="1" bestFit="1" customWidth="1"/>
    <col min="7" max="8" width="8.21875" style="1" bestFit="1" customWidth="1"/>
    <col min="9" max="9" width="7.21875" style="1" customWidth="1"/>
    <col min="10" max="10" width="8.6640625" style="1" customWidth="1"/>
    <col min="11" max="12" width="4.6640625" style="1" customWidth="1"/>
    <col min="13" max="13" width="8.6640625" style="1" customWidth="1"/>
    <col min="14" max="14" width="8.109375" style="1" customWidth="1"/>
    <col min="15" max="16384" width="8.88671875" style="1"/>
  </cols>
  <sheetData>
    <row r="1" spans="1:14" s="2" customFormat="1" ht="53.25" customHeight="1" thickBot="1" x14ac:dyDescent="0.3">
      <c r="A1" s="1"/>
      <c r="B1" s="18" t="s">
        <v>32</v>
      </c>
      <c r="C1" s="18"/>
      <c r="D1" s="18"/>
      <c r="E1" s="18"/>
      <c r="F1" s="18"/>
      <c r="G1" s="18"/>
    </row>
    <row r="2" spans="1:14" ht="57" customHeight="1" thickTop="1" x14ac:dyDescent="0.25">
      <c r="B2" s="19" t="s">
        <v>33</v>
      </c>
      <c r="C2" s="19"/>
      <c r="D2" s="19"/>
      <c r="E2" s="19"/>
      <c r="F2" s="19"/>
      <c r="G2" s="19"/>
    </row>
    <row r="3" spans="1:14" ht="28.5" customHeight="1" x14ac:dyDescent="0.25">
      <c r="B3" s="1" t="s">
        <v>43</v>
      </c>
      <c r="C3" s="1" t="s">
        <v>36</v>
      </c>
      <c r="H3"/>
      <c r="I3"/>
      <c r="J3"/>
      <c r="K3"/>
      <c r="L3"/>
      <c r="M3"/>
      <c r="N3"/>
    </row>
    <row r="4" spans="1:14" ht="28.5" customHeight="1" x14ac:dyDescent="0.25">
      <c r="B4" s="1" t="s">
        <v>34</v>
      </c>
      <c r="C4" s="1" t="s">
        <v>11</v>
      </c>
      <c r="D4" s="1" t="s">
        <v>12</v>
      </c>
      <c r="E4" s="1" t="s">
        <v>9</v>
      </c>
      <c r="F4" s="1" t="s">
        <v>10</v>
      </c>
      <c r="G4" s="1" t="s">
        <v>35</v>
      </c>
      <c r="H4"/>
      <c r="I4"/>
      <c r="J4"/>
      <c r="K4"/>
      <c r="L4"/>
      <c r="M4"/>
      <c r="N4"/>
    </row>
    <row r="5" spans="1:14" x14ac:dyDescent="0.25">
      <c r="B5" s="4" t="s">
        <v>37</v>
      </c>
      <c r="C5" s="3">
        <v>42</v>
      </c>
      <c r="D5" s="3">
        <v>21</v>
      </c>
      <c r="E5" s="3">
        <v>130</v>
      </c>
      <c r="F5" s="3">
        <v>29</v>
      </c>
      <c r="G5" s="3">
        <v>222</v>
      </c>
      <c r="H5"/>
      <c r="I5"/>
      <c r="J5"/>
      <c r="K5"/>
      <c r="L5"/>
      <c r="M5"/>
      <c r="N5"/>
    </row>
    <row r="6" spans="1:14" x14ac:dyDescent="0.25">
      <c r="B6" s="4" t="s">
        <v>38</v>
      </c>
      <c r="C6" s="3">
        <v>97.75</v>
      </c>
      <c r="D6" s="3">
        <v>75</v>
      </c>
      <c r="E6" s="3">
        <v>130</v>
      </c>
      <c r="F6" s="3"/>
      <c r="G6" s="3">
        <v>302.75</v>
      </c>
      <c r="H6"/>
      <c r="I6"/>
      <c r="J6"/>
      <c r="K6"/>
      <c r="L6"/>
      <c r="M6"/>
      <c r="N6"/>
    </row>
    <row r="7" spans="1:14" x14ac:dyDescent="0.25">
      <c r="B7" s="4" t="s">
        <v>39</v>
      </c>
      <c r="C7" s="3"/>
      <c r="D7" s="3">
        <v>54</v>
      </c>
      <c r="E7" s="3"/>
      <c r="F7" s="3"/>
      <c r="G7" s="3">
        <v>54</v>
      </c>
      <c r="H7"/>
      <c r="I7"/>
      <c r="J7"/>
      <c r="K7"/>
      <c r="L7"/>
      <c r="M7"/>
      <c r="N7"/>
    </row>
    <row r="8" spans="1:14" x14ac:dyDescent="0.25">
      <c r="B8" s="4" t="s">
        <v>40</v>
      </c>
      <c r="C8" s="3">
        <v>12</v>
      </c>
      <c r="D8" s="3"/>
      <c r="E8" s="3"/>
      <c r="F8" s="3"/>
      <c r="G8" s="3">
        <v>12</v>
      </c>
      <c r="H8"/>
      <c r="I8"/>
      <c r="J8"/>
      <c r="K8"/>
      <c r="L8"/>
      <c r="M8"/>
      <c r="N8"/>
    </row>
    <row r="9" spans="1:14" x14ac:dyDescent="0.25">
      <c r="B9" s="4" t="s">
        <v>41</v>
      </c>
      <c r="C9" s="3"/>
      <c r="D9" s="3"/>
      <c r="E9" s="3"/>
      <c r="F9" s="3">
        <v>21</v>
      </c>
      <c r="G9" s="3">
        <v>21</v>
      </c>
      <c r="H9"/>
      <c r="I9"/>
      <c r="J9"/>
      <c r="K9"/>
      <c r="L9"/>
      <c r="M9"/>
      <c r="N9"/>
    </row>
    <row r="10" spans="1:14" x14ac:dyDescent="0.25">
      <c r="B10" s="4" t="s">
        <v>42</v>
      </c>
      <c r="C10" s="3">
        <v>2.75</v>
      </c>
      <c r="D10" s="3"/>
      <c r="E10" s="3"/>
      <c r="F10" s="3"/>
      <c r="G10" s="3">
        <v>2.75</v>
      </c>
      <c r="H10"/>
      <c r="I10"/>
      <c r="J10"/>
      <c r="K10"/>
      <c r="L10"/>
      <c r="M10"/>
      <c r="N10"/>
    </row>
    <row r="11" spans="1:14" x14ac:dyDescent="0.25">
      <c r="B11" s="4" t="s">
        <v>35</v>
      </c>
      <c r="C11" s="3">
        <v>154.5</v>
      </c>
      <c r="D11" s="3">
        <v>150</v>
      </c>
      <c r="E11" s="3">
        <v>260</v>
      </c>
      <c r="F11" s="3">
        <v>50</v>
      </c>
      <c r="G11" s="3">
        <v>614.5</v>
      </c>
      <c r="H11"/>
      <c r="I11"/>
      <c r="J11"/>
      <c r="K11"/>
      <c r="L11"/>
      <c r="M11"/>
      <c r="N11"/>
    </row>
    <row r="12" spans="1:14" x14ac:dyDescent="0.2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5">
      <c r="B13"/>
      <c r="C13"/>
      <c r="D13"/>
      <c r="E13"/>
      <c r="F13"/>
      <c r="G13"/>
      <c r="H13"/>
    </row>
    <row r="14" spans="1:14" x14ac:dyDescent="0.25">
      <c r="B14"/>
      <c r="C14"/>
      <c r="D14"/>
      <c r="E14"/>
      <c r="F14"/>
      <c r="G14"/>
      <c r="H14"/>
    </row>
    <row r="15" spans="1:14" x14ac:dyDescent="0.25">
      <c r="B15"/>
      <c r="C15"/>
      <c r="D15"/>
      <c r="E15"/>
      <c r="F15"/>
      <c r="G15"/>
      <c r="H15"/>
    </row>
    <row r="16" spans="1:14" x14ac:dyDescent="0.25">
      <c r="B16"/>
      <c r="C16"/>
      <c r="D16"/>
      <c r="E16"/>
      <c r="F16"/>
      <c r="G16"/>
      <c r="H16"/>
    </row>
    <row r="17" spans="2:8" x14ac:dyDescent="0.25">
      <c r="B17"/>
      <c r="C17"/>
      <c r="D17"/>
      <c r="E17"/>
      <c r="F17"/>
      <c r="G17"/>
      <c r="H17"/>
    </row>
    <row r="18" spans="2:8" x14ac:dyDescent="0.25">
      <c r="B18"/>
      <c r="C18"/>
      <c r="D18"/>
      <c r="E18"/>
      <c r="F18"/>
      <c r="G18"/>
      <c r="H18"/>
    </row>
    <row r="19" spans="2:8" x14ac:dyDescent="0.25">
      <c r="B19"/>
      <c r="C19"/>
      <c r="D19"/>
      <c r="E19"/>
      <c r="F19"/>
      <c r="G19"/>
      <c r="H19"/>
    </row>
    <row r="20" spans="2:8" x14ac:dyDescent="0.25">
      <c r="B20"/>
      <c r="C20"/>
      <c r="D20"/>
      <c r="E20"/>
      <c r="F20"/>
      <c r="G20"/>
      <c r="H20"/>
    </row>
    <row r="21" spans="2:8" x14ac:dyDescent="0.25">
      <c r="B21"/>
      <c r="C21"/>
      <c r="D21"/>
      <c r="E21"/>
      <c r="F21"/>
      <c r="G21"/>
      <c r="H21"/>
    </row>
    <row r="22" spans="2:8" x14ac:dyDescent="0.25">
      <c r="B22"/>
      <c r="C22"/>
      <c r="D22"/>
      <c r="E22"/>
      <c r="F22"/>
      <c r="G22"/>
    </row>
    <row r="23" spans="2:8" x14ac:dyDescent="0.25">
      <c r="B23"/>
      <c r="C23"/>
      <c r="D23"/>
      <c r="E23"/>
      <c r="F23"/>
      <c r="G23"/>
    </row>
    <row r="24" spans="2:8" x14ac:dyDescent="0.25">
      <c r="B24"/>
      <c r="C24"/>
      <c r="D24"/>
      <c r="E24"/>
      <c r="F24"/>
      <c r="G24"/>
    </row>
    <row r="25" spans="2:8" x14ac:dyDescent="0.25">
      <c r="B25"/>
      <c r="C25"/>
      <c r="D25"/>
      <c r="E25"/>
      <c r="F25"/>
      <c r="G25"/>
    </row>
    <row r="26" spans="2:8" x14ac:dyDescent="0.25">
      <c r="B26"/>
      <c r="C26"/>
      <c r="D26"/>
      <c r="E26"/>
      <c r="F26"/>
      <c r="G26"/>
    </row>
    <row r="27" spans="2:8" x14ac:dyDescent="0.25">
      <c r="B27"/>
      <c r="C27"/>
      <c r="D27"/>
      <c r="E27"/>
      <c r="F27"/>
      <c r="G27"/>
    </row>
    <row r="28" spans="2:8" x14ac:dyDescent="0.25">
      <c r="B28"/>
      <c r="C28"/>
      <c r="D28"/>
      <c r="E28"/>
      <c r="F28"/>
      <c r="G28"/>
    </row>
  </sheetData>
  <mergeCells count="2">
    <mergeCell ref="B1:G1"/>
    <mergeCell ref="B2:G2"/>
  </mergeCells>
  <phoneticPr fontId="1" type="noConversion"/>
  <dataValidations count="2">
    <dataValidation allowBlank="1" showInputMessage="1" showErrorMessage="1" prompt="隱藏工作表具有樞紐分析表資料來源，請不要刪除此工作表。刪除此工作表會中斷儀表板資料" sqref="A1" xr:uid="{00000000-0002-0000-0200-000000000000}"/>
    <dataValidation allowBlank="1" showInputMessage="1" showErrorMessage="1" prompt="此儲存格是工作表的標題。樞紐分析表資料來源從儲存格 B3 開始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儀表板</vt:lpstr>
      <vt:lpstr>支出記錄</vt:lpstr>
      <vt:lpstr>個人支出資料</vt:lpstr>
      <vt:lpstr>支出記錄!Print_Titles</vt:lpstr>
      <vt:lpstr>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2019-07-05T14:00:17Z</dcterms:created>
  <dcterms:modified xsi:type="dcterms:W3CDTF">2019-07-08T05:50:24Z</dcterms:modified>
</cp:coreProperties>
</file>