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0" documentId="13_ncr:1_{80124EF3-CBA6-4D02-980C-B0CA509B6717}" xr6:coauthVersionLast="43" xr6:coauthVersionMax="43" xr10:uidLastSave="{00000000-0000-0000-0000-000000000000}"/>
  <bookViews>
    <workbookView xWindow="-120" yWindow="-120" windowWidth="28890" windowHeight="16185" xr2:uid="{00000000-000D-0000-FFFF-FFFF00000000}"/>
  </bookViews>
  <sheets>
    <sheet name="대학 이수 학점 계획표" sheetId="1" r:id="rId1"/>
    <sheet name="강의" sheetId="5" r:id="rId2"/>
    <sheet name="학기별 요약 데이터" sheetId="4" r:id="rId3"/>
  </sheets>
  <definedNames>
    <definedName name="CreditsEarned">DegreeRequirements[[#Totals],[이수 학점]]</definedName>
    <definedName name="CreditsNeeded">DegreeRequirements[[#Totals],[합계]]</definedName>
    <definedName name="CreditsRemaining">DegreeRequirements[[#Totals],[미이수 학점]]</definedName>
    <definedName name="_xlnm.Print_Titles" localSheetId="1">강의!$1:$2</definedName>
    <definedName name="RequirementLookup">DegreeRequirements[필요 학점]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F11" i="1"/>
  <c r="E5" i="1" l="1"/>
  <c r="F5" i="1" s="1"/>
  <c r="E6" i="1"/>
  <c r="F6" i="1" s="1"/>
  <c r="E7" i="1"/>
  <c r="F7" i="1" s="1"/>
  <c r="E8" i="1"/>
  <c r="F8" i="1" s="1"/>
  <c r="D9" i="1"/>
  <c r="F9" i="1" l="1"/>
  <c r="E9" i="1"/>
  <c r="D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<sst xmlns="http://schemas.openxmlformats.org/spreadsheetml/2006/main" count="164" uniqueCount="86">
  <si>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대학 이수 학점 계획표</t>
  </si>
  <si>
    <t>학기별 요약</t>
  </si>
  <si>
    <t>이 셀에서는 각 학기별 총 이수 학점과 과목을 막대형 차트로 표시합니다. 이 피벗 차트는 학기별 요약 데이터 워크시트의 피벗 테이블을 기반으로 자동 업데이트됩니다.</t>
  </si>
  <si>
    <t>위 피벗 차트를 업데이트하려면 차트를 선택합니다.  
마우스 오른쪽 버튼을 클릭하면 바로 가기 메뉴가 나타납니다.
새로 고침이나 모두 새로 고침을 선택하여 차트를 업데이트합니다.</t>
  </si>
  <si>
    <t>문학사 
음악사</t>
  </si>
  <si>
    <t>필요 학점</t>
  </si>
  <si>
    <t>전공</t>
  </si>
  <si>
    <t>부전공</t>
  </si>
  <si>
    <t>선택 과목</t>
  </si>
  <si>
    <t>일반 과목</t>
  </si>
  <si>
    <t>합계</t>
  </si>
  <si>
    <t>전체 진행 상황:</t>
  </si>
  <si>
    <t>해당 없음</t>
  </si>
  <si>
    <t>이수 학점</t>
  </si>
  <si>
    <t>미이수 학점</t>
  </si>
  <si>
    <t>대학 강의 목록</t>
  </si>
  <si>
    <t>강의 이름</t>
  </si>
  <si>
    <t>인류학</t>
  </si>
  <si>
    <t>음악 실기</t>
  </si>
  <si>
    <t>미술사</t>
  </si>
  <si>
    <t xml:space="preserve">미술사 </t>
  </si>
  <si>
    <t>시창/청음 I</t>
  </si>
  <si>
    <t>시창/청음 II</t>
  </si>
  <si>
    <t>시창/청음 III</t>
  </si>
  <si>
    <t>시창/청음 IV</t>
  </si>
  <si>
    <t>지휘 I</t>
  </si>
  <si>
    <t>영어 작문</t>
  </si>
  <si>
    <t>형식 및 분석</t>
  </si>
  <si>
    <t>인류학 입문</t>
  </si>
  <si>
    <t>수학 입문</t>
  </si>
  <si>
    <t>서양 문명 음악사 I</t>
  </si>
  <si>
    <t>서양 문명 음악사 II</t>
  </si>
  <si>
    <t>음악 이론 I</t>
  </si>
  <si>
    <t>음악 이론 II</t>
  </si>
  <si>
    <t>음악 이론 III</t>
  </si>
  <si>
    <t>음악 이론 IV</t>
  </si>
  <si>
    <t>피아노</t>
  </si>
  <si>
    <t>사회과학 입문</t>
  </si>
  <si>
    <t>사회학 입문</t>
  </si>
  <si>
    <t>재즈의 세계</t>
  </si>
  <si>
    <t>음악의 세계 I</t>
  </si>
  <si>
    <t>음악의 세계 II</t>
  </si>
  <si>
    <t>음악의 세계 III</t>
  </si>
  <si>
    <t>강의 번호</t>
  </si>
  <si>
    <t>GEN 108</t>
  </si>
  <si>
    <t>MUS 215</t>
  </si>
  <si>
    <t>ART 101</t>
  </si>
  <si>
    <t>ART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</si>
  <si>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</si>
  <si>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</si>
  <si>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</si>
  <si>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</si>
  <si>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</si>
  <si>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</si>
  <si>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</si>
  <si>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</si>
  <si>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</si>
  <si>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</si>
  <si>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</si>
  <si>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</si>
  <si>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</si>
  <si>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</si>
  <si>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</si>
  <si>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</si>
  <si>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</si>
  <si>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</si>
  <si>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</si>
  <si>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</si>
  <si>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</si>
  <si>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</si>
  <si>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과정 구분</t>
  </si>
  <si>
    <t>학점</t>
  </si>
  <si>
    <t>이수 완료</t>
  </si>
  <si>
    <t>예</t>
  </si>
  <si>
    <t>아니요</t>
  </si>
  <si>
    <t>학기</t>
  </si>
  <si>
    <t>1학기</t>
  </si>
  <si>
    <t>3학기</t>
  </si>
  <si>
    <t>2학기</t>
  </si>
  <si>
    <t>4학기</t>
  </si>
  <si>
    <t>5학기</t>
  </si>
  <si>
    <t>학기별 요약 데이터</t>
  </si>
  <si>
    <t>이 피벗 테이블은 대학 이수 학점 계획표에 있는 학기별 요약 피벗 차트의 데이터 원본입니다.</t>
  </si>
  <si>
    <t xml:space="preserve">과목 </t>
  </si>
  <si>
    <t>요약</t>
  </si>
  <si>
    <t xml:space="preserve">학점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</si>
</sst>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</numFmts>
  <fonts count="30">
    <font>
      <sz val="11"/>
      <color theme="1" tint="0.24994659260841701"/>
      <name val="Malgun Gothic"/>
      <family val="2"/>
    </font>
    <font>
      <sz val="11"/>
      <color theme="1"/>
      <name val="Malgun Gothic"/>
      <family val="2"/>
    </font>
    <font>
      <sz val="11"/>
      <color theme="1" tint="0.2499465926084170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26"/>
      <color theme="0"/>
      <name val="Malgun Gothic"/>
      <family val="2"/>
    </font>
    <font>
      <sz val="14"/>
      <color theme="0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8"/>
      <name val="돋움"/>
      <family val="3"/>
      <charset val="129"/>
    </font>
    <font>
      <sz val="26"/>
      <color theme="0"/>
      <name val="Malgun Gothic"/>
      <family val="3"/>
      <charset val="129"/>
    </font>
    <font>
      <sz val="11"/>
      <color theme="1" tint="0.24994659260841701"/>
      <name val="Malgun Gothic"/>
      <family val="3"/>
      <charset val="129"/>
    </font>
    <font>
      <i/>
      <sz val="11"/>
      <color theme="0"/>
      <name val="Malgun Gothic"/>
      <family val="3"/>
      <charset val="129"/>
    </font>
    <font>
      <sz val="14"/>
      <color theme="0"/>
      <name val="Malgun Gothic"/>
      <family val="3"/>
      <charset val="129"/>
    </font>
    <font>
      <b/>
      <sz val="11"/>
      <color theme="1" tint="0.24994659260841701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11"/>
      <color theme="1" tint="0.34998626667073579"/>
      <name val="Malgun Gothic"/>
      <family val="3"/>
      <charset val="129"/>
    </font>
    <font>
      <sz val="12"/>
      <color theme="1" tint="0.249977111117893"/>
      <name val="Malgun Gothic"/>
      <family val="3"/>
      <charset val="129"/>
    </font>
    <font>
      <sz val="14"/>
      <color theme="1"/>
      <name val="Malgun Gothic"/>
      <family val="3"/>
      <charset val="129"/>
    </font>
    <font>
      <sz val="11"/>
      <color theme="1"/>
      <name val="Malgun Gothic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2" borderId="0" applyNumberFormat="0" applyBorder="0" applyAlignment="0" applyProtection="0"/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7" applyNumberFormat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12" applyNumberFormat="0" applyAlignment="0" applyProtection="0"/>
    <xf numFmtId="0" fontId="16" fillId="8" borderId="13" applyNumberFormat="0" applyAlignment="0" applyProtection="0"/>
    <xf numFmtId="0" fontId="14" fillId="8" borderId="12" applyNumberFormat="0" applyAlignment="0" applyProtection="0"/>
    <xf numFmtId="0" fontId="18" fillId="0" borderId="14" applyNumberFormat="0" applyFill="0" applyAlignment="0" applyProtection="0"/>
    <xf numFmtId="0" fontId="9" fillId="9" borderId="1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6">
    <xf numFmtId="0" fontId="0" fillId="0" borderId="0" xfId="0">
      <alignment vertical="center" wrapText="1"/>
    </xf>
    <xf numFmtId="0" fontId="5" fillId="2" borderId="0" xfId="1" applyFont="1" applyAlignment="1">
      <alignment horizontal="left" vertical="center" indent="2"/>
    </xf>
    <xf numFmtId="0" fontId="20" fillId="2" borderId="0" xfId="1" applyFont="1" applyAlignment="1">
      <alignment horizontal="center"/>
    </xf>
    <xf numFmtId="0" fontId="20" fillId="2" borderId="0" xfId="1" applyFont="1" applyAlignment="1">
      <alignment vertical="center"/>
    </xf>
    <xf numFmtId="0" fontId="21" fillId="0" borderId="0" xfId="0" applyFont="1">
      <alignment vertical="center" wrapText="1"/>
    </xf>
    <xf numFmtId="0" fontId="21" fillId="0" borderId="0" xfId="0" applyFont="1" applyAlignment="1">
      <alignment horizontal="left" vertical="center" indent="3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2" fillId="2" borderId="5" xfId="1" applyFont="1" applyBorder="1" applyAlignment="1">
      <alignment horizontal="left" vertical="center" wrapText="1" indent="1"/>
    </xf>
    <xf numFmtId="0" fontId="21" fillId="0" borderId="0" xfId="0" applyFont="1" applyFill="1">
      <alignment vertical="center" wrapText="1"/>
    </xf>
    <xf numFmtId="0" fontId="21" fillId="2" borderId="0" xfId="0" applyFont="1" applyFill="1">
      <alignment vertical="center" wrapText="1"/>
    </xf>
    <xf numFmtId="0" fontId="23" fillId="2" borderId="0" xfId="3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7" fillId="0" borderId="0" xfId="2" applyFont="1" applyFill="1" applyAlignment="1">
      <alignment horizontal="right" vertical="center" indent="1"/>
    </xf>
    <xf numFmtId="0" fontId="29" fillId="0" borderId="4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top"/>
    </xf>
    <xf numFmtId="0" fontId="0" fillId="0" borderId="0" xfId="0" applyFill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/>
    </xf>
    <xf numFmtId="0" fontId="28" fillId="0" borderId="1" xfId="0" applyFont="1" applyFill="1" applyBorder="1" applyAlignment="1"/>
    <xf numFmtId="0" fontId="28" fillId="0" borderId="2" xfId="0" applyFont="1" applyFill="1" applyBorder="1" applyAlignment="1"/>
    <xf numFmtId="0" fontId="26" fillId="0" borderId="0" xfId="0" applyFont="1" applyFill="1" applyAlignment="1">
      <alignment horizontal="center" vertical="top" wrapText="1"/>
    </xf>
    <xf numFmtId="0" fontId="23" fillId="2" borderId="5" xfId="3" applyFont="1" applyBorder="1" applyAlignment="1">
      <alignment horizontal="left" vertical="center" wrapText="1"/>
    </xf>
    <xf numFmtId="0" fontId="23" fillId="2" borderId="0" xfId="3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indent="1"/>
    </xf>
    <xf numFmtId="0" fontId="24" fillId="0" borderId="6" xfId="0" applyFont="1" applyBorder="1" applyAlignment="1">
      <alignment horizontal="left" vertical="center" inden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5" fillId="2" borderId="0" xfId="1" applyFont="1" applyBorder="1" applyAlignment="1">
      <alignment horizontal="left" vertical="center" indent="1"/>
    </xf>
    <xf numFmtId="0" fontId="20" fillId="2" borderId="0" xfId="1" applyFont="1" applyAlignment="1">
      <alignment horizontal="left" vertical="center" indent="2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0" builtinId="11" customBuiltin="1"/>
    <cellStyle name="계산" xfId="17" builtinId="22" customBuiltin="1"/>
    <cellStyle name="나쁨" xfId="13" builtinId="27" customBuiltin="1"/>
    <cellStyle name="메모" xfId="9" builtinId="10" customBuiltin="1"/>
    <cellStyle name="백분율" xfId="8" builtinId="5" customBuiltin="1"/>
    <cellStyle name="보통" xfId="14" builtinId="28" customBuiltin="1"/>
    <cellStyle name="설명 텍스트" xfId="21" builtinId="53" customBuiltin="1"/>
    <cellStyle name="셀 확인" xfId="19" builtinId="23" customBuiltin="1"/>
    <cellStyle name="쉼표" xfId="4" builtinId="3" customBuiltin="1"/>
    <cellStyle name="쉼표 [0]" xfId="5" builtinId="6" customBuiltin="1"/>
    <cellStyle name="연결된 셀" xfId="18" builtinId="24" customBuiltin="1"/>
    <cellStyle name="요약" xfId="22" builtinId="25" customBuiltin="1"/>
    <cellStyle name="입력" xfId="15" builtinId="20" customBuiltin="1"/>
    <cellStyle name="제목" xfId="1" builtinId="15" customBuiltin="1"/>
    <cellStyle name="제목 1" xfId="3" builtinId="16" customBuiltin="1"/>
    <cellStyle name="제목 2" xfId="10" builtinId="17" customBuiltin="1"/>
    <cellStyle name="제목 3" xfId="11" builtinId="18" customBuiltin="1"/>
    <cellStyle name="제목 4" xfId="2" builtinId="19" customBuiltin="1"/>
    <cellStyle name="좋음" xfId="12" builtinId="26" customBuiltin="1"/>
    <cellStyle name="출력" xfId="16" builtinId="21" customBuiltin="1"/>
    <cellStyle name="통화" xfId="6" builtinId="4" customBuiltin="1"/>
    <cellStyle name="통화 [0]" xfId="7" builtinId="7" customBuiltin="1"/>
    <cellStyle name="표준" xfId="0" builtinId="0" customBuiltin="1"/>
  </cellStyles>
  <dxfs count="39"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3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과정 목록" pivot="0" count="3" xr9:uid="{00000000-0011-0000-FFFF-FFFF00000000}">
      <tableStyleElement type="wholeTable" dxfId="38"/>
      <tableStyleElement type="headerRow" dxfId="37"/>
      <tableStyleElement type="secondRowStripe" dxfId="36"/>
    </tableStyle>
    <tableStyle name="필요 학점 요약" pivot="0" count="3" xr9:uid="{00000000-0011-0000-FFFF-FFFF01000000}">
      <tableStyleElement type="wholeTable" dxfId="35"/>
      <tableStyleElement type="headerRow" dxfId="34"/>
      <tableStyleElement type="totalRow" dxfId="33"/>
    </tableStyle>
    <tableStyle name="학기 요약" table="0" count="3" xr9:uid="{00000000-0011-0000-FFFF-FFFF02000000}">
      <tableStyleElement type="headerRow" dxfId="32"/>
      <tableStyleElement type="totalRow" dxfId="31"/>
      <tableStyleElement type="secondRowStripe" dxfId="30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[Office_35054824_TF00000034.xlsx]학기별 요약 데이터!SemesterSummaryPivotTable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ko-K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Malgun Gothic" panose="020B0503020000020004" pitchFamily="50" charset="-127"/>
                  <a:ea typeface="Malgun Gothic" panose="020B0503020000020004" pitchFamily="50" charset="-127"/>
                  <a:cs typeface="Malgun Gothic Semilight" panose="020B0503020000020004" pitchFamily="34" charset="-127"/>
                </a:defRPr>
              </a:pPr>
              <a:endParaRPr lang="ko-K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Malgun Gothic" panose="020B0503020000020004" pitchFamily="50" charset="-127"/>
                  <a:ea typeface="Malgun Gothic" panose="020B0503020000020004" pitchFamily="50" charset="-127"/>
                  <a:cs typeface="Malgun Gothic Semilight" panose="020B0503020000020004" pitchFamily="34" charset="-127"/>
                </a:defRPr>
              </a:pPr>
              <a:endParaRPr lang="ko-K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'학기별 요약 데이터'!$B$4</c:f>
              <c:strCache>
                <c:ptCount val="1"/>
                <c:pt idx="0">
                  <c:v>학점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Malgun Gothic" panose="020B0503020000020004" pitchFamily="50" charset="-127"/>
                    <a:ea typeface="Malgun Gothic" panose="020B0503020000020004" pitchFamily="50" charset="-127"/>
                    <a:cs typeface="Malgun Gothic Semilight" panose="020B0503020000020004" pitchFamily="34" charset="-127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'학기별 요약 데이터'!$A$5:$A$10</c:f>
              <c:strCache>
                <c:ptCount val="5"/>
                <c:pt idx="0">
                  <c:v>1학기</c:v>
                </c:pt>
                <c:pt idx="1">
                  <c:v>2학기</c:v>
                </c:pt>
                <c:pt idx="2">
                  <c:v>3학기</c:v>
                </c:pt>
                <c:pt idx="3">
                  <c:v>4학기</c:v>
                </c:pt>
                <c:pt idx="4">
                  <c:v>5학기</c:v>
                </c:pt>
              </c:strCache>
            </c:strRef>
          </c:cat>
          <c:val>
            <c:numRef>
              <c:f>'학기별 요약 데이터'!$B$5:$B$10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'학기별 요약 데이터'!$C$4</c:f>
              <c:strCache>
                <c:ptCount val="1"/>
                <c:pt idx="0">
                  <c:v>과목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Malgun Gothic" panose="020B0503020000020004" pitchFamily="50" charset="-127"/>
                    <a:ea typeface="Malgun Gothic" panose="020B0503020000020004" pitchFamily="50" charset="-127"/>
                    <a:cs typeface="Malgun Gothic Semilight" panose="020B0503020000020004" pitchFamily="34" charset="-127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'학기별 요약 데이터'!$A$5:$A$10</c:f>
              <c:strCache>
                <c:ptCount val="5"/>
                <c:pt idx="0">
                  <c:v>1학기</c:v>
                </c:pt>
                <c:pt idx="1">
                  <c:v>2학기</c:v>
                </c:pt>
                <c:pt idx="2">
                  <c:v>3학기</c:v>
                </c:pt>
                <c:pt idx="3">
                  <c:v>4학기</c:v>
                </c:pt>
                <c:pt idx="4">
                  <c:v>5학기</c:v>
                </c:pt>
              </c:strCache>
            </c:strRef>
          </c:cat>
          <c:val>
            <c:numRef>
              <c:f>'학기별 요약 데이터'!$C$5:$C$10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Malgun Gothic Semilight" panose="020B0503020000020004" pitchFamily="34" charset="-127"/>
              </a:defRPr>
            </a:pPr>
            <a:endParaRPr lang="ko-KR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865705378630212"/>
          <c:y val="0.22643199011888224"/>
          <c:w val="0.11342946213697881"/>
          <c:h val="0.22665141960989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lgun Gothic" panose="020B0503020000020004" pitchFamily="50" charset="-127"/>
              <a:ea typeface="Malgun Gothic" panose="020B0503020000020004" pitchFamily="50" charset="-127"/>
              <a:cs typeface="Malgun Gothic Semilight" panose="020B0503020000020004" pitchFamily="34" charset="-127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Malgun Gothic" panose="020B0503020000020004" pitchFamily="50" charset="-127"/>
          <a:ea typeface="Malgun Gothic" panose="020B0503020000020004" pitchFamily="50" charset="-127"/>
          <a:cs typeface="Malgun Gothic Semilight" panose="020B0503020000020004" pitchFamily="34" charset="-127"/>
        </a:defRPr>
      </a:pPr>
      <a:endParaRPr lang="ko-K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200026</xdr:rowOff>
    </xdr:to>
    <xdr:graphicFrame macro="">
      <xdr:nvGraphicFramePr>
        <xdr:cNvPr id="2" name="SemesterSummary" descr="각 학기별 총 이수 학점과 과목을 표시하는 막대형 차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만든 이" refreshedDate="43644.788885069443" createdVersion="6" refreshedVersion="6" minRefreshableVersion="3" recordCount="27" xr:uid="{00000000-000A-0000-FFFF-FFFF0D000000}">
  <cacheSource type="worksheet">
    <worksheetSource name="강의"/>
  </cacheSource>
  <cacheFields count="6">
    <cacheField name="강의 이름" numFmtId="0">
      <sharedItems count="26">
        <s v="인류학"/>
        <s v="음악 실기"/>
        <s v="미술사"/>
        <s v="미술사 "/>
        <s v="시창/청음 I"/>
        <s v="시창/청음 II"/>
        <s v="시창/청음 III"/>
        <s v="시창/청음 IV"/>
        <s v="지휘 I"/>
        <s v="영어 작문"/>
        <s v="형식 및 분석"/>
        <s v="인류학 입문"/>
        <s v="수학 입문"/>
        <s v="서양 문명 음악사 I"/>
        <s v="서양 문명 음악사 II"/>
        <s v="음악 이론 I"/>
        <s v="음악 이론 II"/>
        <s v="음악 이론 III"/>
        <s v="음악 이론 IV"/>
        <s v="피아노"/>
        <s v="사회과학 입문"/>
        <s v="사회학 입문"/>
        <s v="재즈의 세계"/>
        <s v="음악의 세계 I"/>
        <s v="음악의 세계 II"/>
        <s v="음악의 세계 III"/>
      </sharedItems>
    </cacheField>
    <cacheField name="강의 번호" numFmtId="0">
      <sharedItems/>
    </cacheField>
    <cacheField name="과정 구분" numFmtId="0">
      <sharedItems/>
    </cacheField>
    <cacheField name="학점" numFmtId="0">
      <sharedItems containsSemiMixedTypes="0" containsString="0" containsNumber="1" containsInteger="1" minValue="2" maxValue="4"/>
    </cacheField>
    <cacheField name="이수 완료" numFmtId="0">
      <sharedItems containsBlank="1"/>
    </cacheField>
    <cacheField name="학기" numFmtId="0">
      <sharedItems count="5">
        <s v="1학기"/>
        <s v="3학기"/>
        <s v="2학기"/>
        <s v="4학기"/>
        <s v="5학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GEN 108"/>
    <s v="일반 과목"/>
    <n v="4"/>
    <s v="예"/>
    <x v="0"/>
  </r>
  <r>
    <x v="1"/>
    <s v="MUS 215"/>
    <s v="전공"/>
    <n v="3"/>
    <m/>
    <x v="1"/>
  </r>
  <r>
    <x v="2"/>
    <s v="ART 101"/>
    <s v="일반 과목"/>
    <n v="2"/>
    <s v="예"/>
    <x v="0"/>
  </r>
  <r>
    <x v="3"/>
    <s v="ART 201"/>
    <s v="일반 과목"/>
    <n v="2"/>
    <s v="예"/>
    <x v="2"/>
  </r>
  <r>
    <x v="4"/>
    <s v="MUS 113"/>
    <s v="전공"/>
    <n v="2"/>
    <s v="예"/>
    <x v="0"/>
  </r>
  <r>
    <x v="5"/>
    <s v="MUS 213"/>
    <s v="전공"/>
    <n v="2"/>
    <s v="예"/>
    <x v="2"/>
  </r>
  <r>
    <x v="6"/>
    <s v="MUS 313"/>
    <s v="전공"/>
    <n v="2"/>
    <m/>
    <x v="1"/>
  </r>
  <r>
    <x v="7"/>
    <s v="MUS 413"/>
    <s v="전공"/>
    <n v="2"/>
    <m/>
    <x v="3"/>
  </r>
  <r>
    <x v="8"/>
    <s v="MUS 114"/>
    <s v="전공"/>
    <n v="2"/>
    <s v="예"/>
    <x v="0"/>
  </r>
  <r>
    <x v="9"/>
    <s v="ENG 101"/>
    <s v="일반 과목"/>
    <n v="3"/>
    <s v="예"/>
    <x v="0"/>
  </r>
  <r>
    <x v="9"/>
    <s v="ENG 201"/>
    <s v="일반 과목"/>
    <n v="3"/>
    <s v="예"/>
    <x v="2"/>
  </r>
  <r>
    <x v="10"/>
    <s v="MUS 214"/>
    <s v="전공"/>
    <n v="2"/>
    <s v="예"/>
    <x v="2"/>
  </r>
  <r>
    <x v="11"/>
    <s v="GEN 208"/>
    <s v="일반 과목"/>
    <n v="3"/>
    <s v="예"/>
    <x v="2"/>
  </r>
  <r>
    <x v="12"/>
    <s v="MAT 101"/>
    <s v="일반 과목"/>
    <n v="3"/>
    <s v="예"/>
    <x v="0"/>
  </r>
  <r>
    <x v="13"/>
    <s v="MUS 101"/>
    <s v="전공"/>
    <n v="2"/>
    <s v="예"/>
    <x v="0"/>
  </r>
  <r>
    <x v="14"/>
    <s v="MUS 201"/>
    <s v="전공"/>
    <n v="2"/>
    <s v="예"/>
    <x v="0"/>
  </r>
  <r>
    <x v="15"/>
    <s v="MUS 110"/>
    <s v="전공"/>
    <n v="2"/>
    <s v="예"/>
    <x v="2"/>
  </r>
  <r>
    <x v="16"/>
    <s v="MUS 210"/>
    <s v="전공"/>
    <n v="2"/>
    <s v="예"/>
    <x v="1"/>
  </r>
  <r>
    <x v="17"/>
    <s v="MUS 310"/>
    <s v="전공"/>
    <n v="2"/>
    <m/>
    <x v="3"/>
  </r>
  <r>
    <x v="18"/>
    <s v="MUS 410"/>
    <s v="전공"/>
    <n v="2"/>
    <m/>
    <x v="4"/>
  </r>
  <r>
    <x v="19"/>
    <s v="MUS 109"/>
    <s v="전공"/>
    <n v="2"/>
    <s v="예"/>
    <x v="0"/>
  </r>
  <r>
    <x v="20"/>
    <s v="SOC 101"/>
    <s v="일반 과목"/>
    <n v="3"/>
    <s v="예"/>
    <x v="0"/>
  </r>
  <r>
    <x v="21"/>
    <s v="SOC 201"/>
    <s v="일반 과목"/>
    <n v="3"/>
    <s v="예"/>
    <x v="0"/>
  </r>
  <r>
    <x v="22"/>
    <s v="MUS 105"/>
    <s v="선택 과목"/>
    <n v="4"/>
    <s v="예"/>
    <x v="2"/>
  </r>
  <r>
    <x v="23"/>
    <s v="MUS 112"/>
    <s v="전공"/>
    <n v="2"/>
    <s v="예"/>
    <x v="0"/>
  </r>
  <r>
    <x v="24"/>
    <s v="MUS 212"/>
    <s v="전공"/>
    <n v="2"/>
    <s v="예"/>
    <x v="2"/>
  </r>
  <r>
    <x v="25"/>
    <s v="MUS 213"/>
    <s v="전공"/>
    <n v="2"/>
    <s v="아니요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dataPosition="0" applyNumberFormats="0" applyBorderFormats="0" applyFontFormats="0" applyPatternFormats="0" applyAlignmentFormats="0" applyWidthHeightFormats="1" dataCaption="Values" grandTotalCaption="요약" updatedVersion="6" minRefreshableVersion="3" itemPrintTitles="1" createdVersion="4" indent="0" outline="1" outlineData="1" multipleFieldFilters="0" chartFormat="21" rowHeaderCaption="학기">
  <location ref="A4:C10" firstHeaderRow="0" firstDataRow="1" firstDataCol="1"/>
  <pivotFields count="6">
    <pivotField dataField="1" showAll="0">
      <items count="27">
        <item x="2"/>
        <item x="3"/>
        <item x="20"/>
        <item x="21"/>
        <item x="13"/>
        <item x="14"/>
        <item x="12"/>
        <item x="4"/>
        <item x="5"/>
        <item x="6"/>
        <item x="7"/>
        <item x="9"/>
        <item x="1"/>
        <item x="15"/>
        <item x="16"/>
        <item x="17"/>
        <item x="18"/>
        <item x="23"/>
        <item x="24"/>
        <item x="25"/>
        <item x="0"/>
        <item x="11"/>
        <item x="22"/>
        <item x="8"/>
        <item x="19"/>
        <item x="10"/>
        <item t="default"/>
      </items>
    </pivotField>
    <pivotField showAll="0"/>
    <pivotField showAll="0"/>
    <pivotField dataField="1"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학점 " fld="3" baseField="5" baseItem="0"/>
    <dataField name="과목 " fld="0" subtotal="count" baseField="5" baseItem="2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5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16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16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학기 요약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이 피벗 테이블은 전체 학점과 수업을 학기별로 계산합니다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9" dataDxfId="27" totalsRowDxfId="26" headerRowBorderDxfId="28">
  <tableColumns count="4">
    <tableColumn id="1" xr3:uid="{00000000-0010-0000-0000-000001000000}" name="필요 학점" totalsRowLabel="합계" dataDxfId="25" totalsRowDxfId="24"/>
    <tableColumn id="2" xr3:uid="{00000000-0010-0000-0000-000002000000}" name="합계" totalsRowFunction="sum" dataDxfId="23" totalsRowDxfId="22"/>
    <tableColumn id="3" xr3:uid="{00000000-0010-0000-0000-000003000000}" name="이수 학점" totalsRowFunction="sum" dataDxfId="21" totalsRowDxfId="20">
      <calculatedColumnFormula>IFERROR(SUMIFS(강의[학점],강의[과정 구분],DegreeRequirements[[#This Row],[필요 학점]],강의[이수 완료],"=예"),"")</calculatedColumnFormula>
    </tableColumn>
    <tableColumn id="4" xr3:uid="{00000000-0010-0000-0000-000004000000}" name="미이수 학점" totalsRowFunction="sum" dataDxfId="19" totalsRowDxfId="18">
      <calculatedColumnFormula>IFERROR(DegreeRequirements[[#This Row],[합계]]-DegreeRequirements[[#This Row],[이수 학점]],"")</calculatedColumnFormula>
    </tableColumn>
  </tableColumns>
  <tableStyleInfo name="필요 학점 요약" showFirstColumn="0" showLastColumn="0" showRowStripes="0" showColumnStripes="1"/>
  <extLst>
    <ext xmlns:x14="http://schemas.microsoft.com/office/spreadsheetml/2009/9/main" uri="{504A1905-F514-4f6f-8877-14C23A59335A}">
      <x14:table altTextSummary="전공, 총 학점, 이수 학점, 필요한 학점과 같은 학점 요구 조건의 목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강의" displayName="강의" ref="A2:F29" headerRowDxfId="17" dataDxfId="16" totalsRowDxfId="15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강의 이름" totalsRowLabel="요약" dataDxfId="14" totalsRowDxfId="13"/>
    <tableColumn id="2" xr3:uid="{00000000-0010-0000-0100-000002000000}" name="강의 번호" dataDxfId="12" totalsRowDxfId="11"/>
    <tableColumn id="3" xr3:uid="{00000000-0010-0000-0100-000003000000}" name="과정 구분" dataDxfId="10" totalsRowDxfId="9"/>
    <tableColumn id="4" xr3:uid="{00000000-0010-0000-0100-000004000000}" name="학점" dataDxfId="8" totalsRowDxfId="7"/>
    <tableColumn id="6" xr3:uid="{00000000-0010-0000-0100-000006000000}" name="이수 완료" dataDxfId="6" totalsRowDxfId="5"/>
    <tableColumn id="5" xr3:uid="{00000000-0010-0000-0100-000005000000}" name="학기" totalsRowFunction="count" dataDxfId="4" totalsRowDxfId="3"/>
  </tableColumns>
  <tableStyleInfo name="과정 목록" showFirstColumn="0" showLastColumn="0" showRowStripes="1" showColumnStripes="0"/>
  <extLst>
    <ext xmlns:x14="http://schemas.microsoft.com/office/spreadsheetml/2009/9/main" uri="{504A1905-F514-4f6f-8877-14C23A59335A}">
      <x14:table altTextSummary="이 표에는 과정 이름, 과정 번호, 학점 및 학기 번호를 입력합니다. 완료 여부 (예, 아니오) 및 학위 요구 사항을 선택합니다.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/>
  <cols>
    <col min="1" max="1" width="42.5" style="4" customWidth="1"/>
    <col min="2" max="2" width="25" style="4" customWidth="1"/>
    <col min="3" max="3" width="32.5" style="4" customWidth="1"/>
    <col min="4" max="4" width="16.25" style="4" customWidth="1"/>
    <col min="5" max="6" width="22.125" style="4" customWidth="1"/>
    <col min="7" max="7" width="2.5" style="4" customWidth="1"/>
    <col min="8" max="16384" width="9" style="4"/>
  </cols>
  <sheetData>
    <row r="1" spans="1:6" ht="6.75" customHeight="1">
      <c r="A1" s="34" t="s">
        <v>0</v>
      </c>
      <c r="B1" s="34"/>
      <c r="C1" s="10"/>
      <c r="D1" s="10"/>
      <c r="E1" s="10"/>
      <c r="F1" s="10"/>
    </row>
    <row r="2" spans="1:6" ht="51" customHeight="1">
      <c r="A2" s="34"/>
      <c r="B2" s="34"/>
      <c r="C2" s="28" t="s">
        <v>4</v>
      </c>
      <c r="D2" s="29"/>
      <c r="E2" s="29"/>
      <c r="F2" s="29"/>
    </row>
    <row r="3" spans="1:6" ht="6.75" customHeight="1">
      <c r="A3" s="34"/>
      <c r="B3" s="34"/>
      <c r="C3" s="11"/>
      <c r="D3" s="11"/>
      <c r="E3" s="11"/>
      <c r="F3" s="11"/>
    </row>
    <row r="4" spans="1:6" ht="36" customHeight="1" thickBot="1">
      <c r="A4" s="30" t="s">
        <v>1</v>
      </c>
      <c r="B4" s="31"/>
      <c r="C4" s="12" t="s">
        <v>5</v>
      </c>
      <c r="D4" s="13" t="s">
        <v>10</v>
      </c>
      <c r="E4" s="13" t="s">
        <v>13</v>
      </c>
      <c r="F4" s="13" t="s">
        <v>14</v>
      </c>
    </row>
    <row r="5" spans="1:6" ht="30" customHeight="1" thickTop="1">
      <c r="A5" s="32" t="s">
        <v>2</v>
      </c>
      <c r="B5" s="32"/>
      <c r="C5" s="9" t="s">
        <v>6</v>
      </c>
      <c r="D5" s="14">
        <v>54</v>
      </c>
      <c r="E5" s="14">
        <f>IFERROR(SUMIFS(강의[학점],강의[과정 구분],DegreeRequirements[[#This Row],[필요 학점]],강의[이수 완료],"=예"),"")</f>
        <v>22</v>
      </c>
      <c r="F5" s="15">
        <f>IFERROR(DegreeRequirements[[#This Row],[합계]]-DegreeRequirements[[#This Row],[이수 학점]],"")</f>
        <v>32</v>
      </c>
    </row>
    <row r="6" spans="1:6" ht="30" customHeight="1">
      <c r="A6" s="33"/>
      <c r="B6" s="33"/>
      <c r="C6" s="9" t="s">
        <v>7</v>
      </c>
      <c r="D6" s="14" t="s">
        <v>12</v>
      </c>
      <c r="E6" s="14">
        <f>IFERROR(SUMIFS(강의[학점],강의[과정 구분],DegreeRequirements[[#This Row],[필요 학점]],강의[이수 완료],"=예"),"")</f>
        <v>0</v>
      </c>
      <c r="F6" s="15" t="str">
        <f>IFERROR(DegreeRequirements[[#This Row],[합계]]-DegreeRequirements[[#This Row],[이수 학점]],"")</f>
        <v/>
      </c>
    </row>
    <row r="7" spans="1:6" ht="30" customHeight="1">
      <c r="A7" s="33"/>
      <c r="B7" s="33"/>
      <c r="C7" s="9" t="s">
        <v>8</v>
      </c>
      <c r="D7" s="14">
        <v>4</v>
      </c>
      <c r="E7" s="14">
        <f>IFERROR(SUMIFS(강의[학점],강의[과정 구분],DegreeRequirements[[#This Row],[필요 학점]],강의[이수 완료],"=예"),"")</f>
        <v>4</v>
      </c>
      <c r="F7" s="15">
        <f>IFERROR(DegreeRequirements[[#This Row],[합계]]-DegreeRequirements[[#This Row],[이수 학점]],"")</f>
        <v>0</v>
      </c>
    </row>
    <row r="8" spans="1:6" ht="30" customHeight="1">
      <c r="A8" s="33"/>
      <c r="B8" s="33"/>
      <c r="C8" s="9" t="s">
        <v>9</v>
      </c>
      <c r="D8" s="14">
        <v>66</v>
      </c>
      <c r="E8" s="15">
        <f>IFERROR(SUMIFS(강의[학점],강의[과정 구분],DegreeRequirements[[#This Row],[필요 학점]],강의[이수 완료],"=예"),"")</f>
        <v>26</v>
      </c>
      <c r="F8" s="15">
        <f>IFERROR(DegreeRequirements[[#This Row],[합계]]-DegreeRequirements[[#This Row],[이수 학점]],"")</f>
        <v>40</v>
      </c>
    </row>
    <row r="9" spans="1:6" ht="30" customHeight="1">
      <c r="A9" s="33"/>
      <c r="B9" s="33"/>
      <c r="C9" s="16" t="s">
        <v>10</v>
      </c>
      <c r="D9" s="14">
        <f>SUBTOTAL(109,DegreeRequirements[합계])</f>
        <v>124</v>
      </c>
      <c r="E9" s="14">
        <f>SUBTOTAL(109,DegreeRequirements[이수 학점])</f>
        <v>52</v>
      </c>
      <c r="F9" s="14">
        <f>SUBTOTAL(109,DegreeRequirements[미이수 학점])</f>
        <v>72</v>
      </c>
    </row>
    <row r="10" spans="1:6" ht="30" customHeight="1">
      <c r="A10" s="33"/>
      <c r="B10" s="33"/>
      <c r="C10" s="9"/>
      <c r="D10" s="9"/>
      <c r="E10" s="9"/>
      <c r="F10" s="9"/>
    </row>
    <row r="11" spans="1:6" ht="30" customHeight="1">
      <c r="A11" s="27" t="s">
        <v>3</v>
      </c>
      <c r="B11" s="27"/>
      <c r="C11" s="17" t="s">
        <v>11</v>
      </c>
      <c r="D11" s="25">
        <f>CreditsEarned</f>
        <v>52</v>
      </c>
      <c r="E11" s="26"/>
      <c r="F11" s="18" t="str">
        <f>TEXT(DegreeRequirements[[#Totals],[이수 학점]]/DegreeRequirements[[#Totals],[합계]],"##%")&amp;" 완료!"</f>
        <v>42% 완료!</v>
      </c>
    </row>
    <row r="12" spans="1:6" ht="39" customHeight="1">
      <c r="A12" s="27"/>
      <c r="B12" s="27"/>
      <c r="C12" s="9"/>
      <c r="D12" s="24" t="str">
        <f>IF(CreditsEarned&gt;=(CreditsNeeded)," 축하합니다!",IF(CreditsEarned&gt;=(CreditsNeeded*0.75)," 이제 얼마 남지 않았습니다!",IF(CreditsEarned&gt;=(CreditsNeeded*0.5)," 목표의 1/2을 넘었습니다!",IF(CreditsEarned&gt;=(CreditsNeeded*0.25)," 계속 열심히 해 주세요!",""))))</f>
        <v xml:space="preserve"> 계속 열심히 해 주세요!</v>
      </c>
      <c r="E12" s="24"/>
      <c r="F12" s="1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phoneticPr fontId="19" type="noConversion"/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이 셀에 과정 이름을 입력하고 아래 표에 세부 정보를 입력합니다." sqref="C2" xr:uid="{00000000-0002-0000-0000-000000000000}"/>
    <dataValidation allowBlank="1" showInputMessage="1" showErrorMessage="1" prompt="이 머리글 아래의 열에는 필요 학점을 입력합니다." sqref="C4" xr:uid="{00000000-0002-0000-0000-000001000000}"/>
    <dataValidation allowBlank="1" showInputMessage="1" showErrorMessage="1" prompt="이 머리글 아래의 열에는 총 학점을 입력합니다." sqref="D4" xr:uid="{00000000-0002-0000-0000-000002000000}"/>
    <dataValidation allowBlank="1" showInputMessage="1" showErrorMessage="1" prompt="이 머리글 아래의 이 열에 획득한 학점이 자동으로 계산됩니다. 상태 표시줄이 자동으로 업데이트됩니다." sqref="E4" xr:uid="{00000000-0002-0000-0000-000003000000}"/>
    <dataValidation allowBlank="1" showInputMessage="1" showErrorMessage="1" prompt="필요한 학점은 이 머리글 아래의 이 열에 자동으로 계산 됩니다. 값이 0 이면 확인 표시가 나타납니다. 전체 진행률 표시줄은 표 아래의 셀에 있습니다." sqref="F4" xr:uid="{00000000-0002-0000-0000-000004000000}"/>
    <dataValidation allowBlank="1" showInputMessage="1" showErrorMessage="1" prompt="전체 진행 상황 표시줄이 이 셀에 있습니다. 과정 완료율이 오른쪽에 있는 셀에서 자동으로 업데이트 되고 아래의 셀에 메시지가 있습니다." sqref="D11:E11" xr:uid="{00000000-0002-0000-0000-000005000000}"/>
    <dataValidation allowBlank="1" showInputMessage="1" showErrorMessage="1" prompt="전체 진행 상황 표시줄이 오른쪽 셀에 있습니다." sqref="C11" xr:uid="{00000000-0002-0000-0000-000006000000}"/>
    <dataValidation allowBlank="1" showInputMessage="1" showErrorMessage="1" prompt="이 셀에 과정 완료율이 자동으로 업데이트됩니다." sqref="F11" xr:uid="{00000000-0002-0000-0000-000007000000}"/>
    <dataValidation allowBlank="1" showInputMessage="1" showErrorMessage="1" prompt="이 셀에 메시지가 자동으로 업데이트됩니다." sqref="D12:E12" xr:uid="{00000000-0002-0000-0000-000008000000}"/>
    <dataValidation allowBlank="1" showInputMessage="1" showErrorMessage="1" prompt="이 통합 문서에서 대학 이수 학점 계획표를 만듭니다. 이 워크시트의 제목은 이 셀에 있고, 차트는 A5 셀에 있습니다. C2 셀에 과정 이름을 입력하고, 학위 요구 사항 표에 세부 정보를 입력합니다." sqref="A1:B3" xr:uid="{00000000-0002-0000-0000-000009000000}"/>
    <dataValidation allowBlank="1" showInputMessage="1" showErrorMessage="1" prompt="학기 요약 차트는 아래 셀에 있고 A11 셀에는 팁이 있습니다.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/>
  <cols>
    <col min="1" max="1" width="37.875" style="4" bestFit="1" customWidth="1"/>
    <col min="2" max="2" width="31" style="4" customWidth="1"/>
    <col min="3" max="3" width="32.5" style="4" customWidth="1"/>
    <col min="4" max="4" width="16.25" style="4" customWidth="1"/>
    <col min="5" max="6" width="22.125" style="4" customWidth="1"/>
    <col min="7" max="7" width="1" style="4" customWidth="1"/>
    <col min="8" max="16384" width="9" style="4"/>
  </cols>
  <sheetData>
    <row r="1" spans="1:6" ht="64.5" customHeight="1">
      <c r="A1" s="1" t="s">
        <v>15</v>
      </c>
      <c r="B1" s="2"/>
      <c r="C1" s="2"/>
      <c r="D1" s="2"/>
      <c r="E1" s="3"/>
      <c r="F1" s="3"/>
    </row>
    <row r="2" spans="1:6" ht="30" customHeight="1">
      <c r="A2" s="5" t="s">
        <v>16</v>
      </c>
      <c r="B2" s="6" t="s">
        <v>43</v>
      </c>
      <c r="C2" s="6" t="s">
        <v>70</v>
      </c>
      <c r="D2" s="7" t="s">
        <v>71</v>
      </c>
      <c r="E2" s="7" t="s">
        <v>72</v>
      </c>
      <c r="F2" s="6" t="s">
        <v>75</v>
      </c>
    </row>
    <row r="3" spans="1:6" ht="30" customHeight="1">
      <c r="A3" s="5" t="s">
        <v>17</v>
      </c>
      <c r="B3" s="6" t="s">
        <v>44</v>
      </c>
      <c r="C3" s="6" t="s">
        <v>9</v>
      </c>
      <c r="D3" s="7">
        <v>4</v>
      </c>
      <c r="E3" s="7" t="s">
        <v>73</v>
      </c>
      <c r="F3" s="6" t="s">
        <v>76</v>
      </c>
    </row>
    <row r="4" spans="1:6" ht="30" customHeight="1">
      <c r="A4" s="5" t="s">
        <v>18</v>
      </c>
      <c r="B4" s="6" t="s">
        <v>45</v>
      </c>
      <c r="C4" s="6" t="s">
        <v>6</v>
      </c>
      <c r="D4" s="7">
        <v>3</v>
      </c>
      <c r="E4" s="7"/>
      <c r="F4" s="6" t="s">
        <v>77</v>
      </c>
    </row>
    <row r="5" spans="1:6" ht="30" customHeight="1">
      <c r="A5" s="5" t="s">
        <v>19</v>
      </c>
      <c r="B5" s="6" t="s">
        <v>46</v>
      </c>
      <c r="C5" s="6" t="s">
        <v>9</v>
      </c>
      <c r="D5" s="7">
        <v>2</v>
      </c>
      <c r="E5" s="7" t="s">
        <v>73</v>
      </c>
      <c r="F5" s="6" t="s">
        <v>76</v>
      </c>
    </row>
    <row r="6" spans="1:6" ht="30" customHeight="1">
      <c r="A6" s="5" t="s">
        <v>20</v>
      </c>
      <c r="B6" s="6" t="s">
        <v>47</v>
      </c>
      <c r="C6" s="6" t="s">
        <v>9</v>
      </c>
      <c r="D6" s="7">
        <v>2</v>
      </c>
      <c r="E6" s="7" t="s">
        <v>73</v>
      </c>
      <c r="F6" s="6" t="s">
        <v>78</v>
      </c>
    </row>
    <row r="7" spans="1:6" ht="30" customHeight="1">
      <c r="A7" s="5" t="s">
        <v>21</v>
      </c>
      <c r="B7" s="6" t="s">
        <v>48</v>
      </c>
      <c r="C7" s="6" t="s">
        <v>6</v>
      </c>
      <c r="D7" s="7">
        <v>2</v>
      </c>
      <c r="E7" s="7" t="s">
        <v>73</v>
      </c>
      <c r="F7" s="6" t="s">
        <v>76</v>
      </c>
    </row>
    <row r="8" spans="1:6" ht="30" customHeight="1">
      <c r="A8" s="5" t="s">
        <v>22</v>
      </c>
      <c r="B8" s="6" t="s">
        <v>49</v>
      </c>
      <c r="C8" s="6" t="s">
        <v>6</v>
      </c>
      <c r="D8" s="7">
        <v>2</v>
      </c>
      <c r="E8" s="7" t="s">
        <v>73</v>
      </c>
      <c r="F8" s="6" t="s">
        <v>78</v>
      </c>
    </row>
    <row r="9" spans="1:6" ht="30" customHeight="1">
      <c r="A9" s="5" t="s">
        <v>23</v>
      </c>
      <c r="B9" s="6" t="s">
        <v>50</v>
      </c>
      <c r="C9" s="6" t="s">
        <v>6</v>
      </c>
      <c r="D9" s="7">
        <v>2</v>
      </c>
      <c r="E9" s="7"/>
      <c r="F9" s="6" t="s">
        <v>77</v>
      </c>
    </row>
    <row r="10" spans="1:6" ht="30" customHeight="1">
      <c r="A10" s="5" t="s">
        <v>24</v>
      </c>
      <c r="B10" s="6" t="s">
        <v>51</v>
      </c>
      <c r="C10" s="6" t="s">
        <v>6</v>
      </c>
      <c r="D10" s="7">
        <v>2</v>
      </c>
      <c r="E10" s="7"/>
      <c r="F10" s="6" t="s">
        <v>79</v>
      </c>
    </row>
    <row r="11" spans="1:6" ht="30" customHeight="1">
      <c r="A11" s="5" t="s">
        <v>25</v>
      </c>
      <c r="B11" s="6" t="s">
        <v>52</v>
      </c>
      <c r="C11" s="6" t="s">
        <v>6</v>
      </c>
      <c r="D11" s="7">
        <v>2</v>
      </c>
      <c r="E11" s="7" t="s">
        <v>73</v>
      </c>
      <c r="F11" s="6" t="s">
        <v>76</v>
      </c>
    </row>
    <row r="12" spans="1:6" ht="30" customHeight="1">
      <c r="A12" s="5" t="s">
        <v>26</v>
      </c>
      <c r="B12" s="6" t="s">
        <v>53</v>
      </c>
      <c r="C12" s="6" t="s">
        <v>9</v>
      </c>
      <c r="D12" s="7">
        <v>3</v>
      </c>
      <c r="E12" s="7" t="s">
        <v>73</v>
      </c>
      <c r="F12" s="6" t="s">
        <v>76</v>
      </c>
    </row>
    <row r="13" spans="1:6" ht="30" customHeight="1">
      <c r="A13" s="5" t="s">
        <v>26</v>
      </c>
      <c r="B13" s="6" t="s">
        <v>54</v>
      </c>
      <c r="C13" s="6" t="s">
        <v>9</v>
      </c>
      <c r="D13" s="7">
        <v>3</v>
      </c>
      <c r="E13" s="7" t="s">
        <v>73</v>
      </c>
      <c r="F13" s="6" t="s">
        <v>78</v>
      </c>
    </row>
    <row r="14" spans="1:6" ht="30" customHeight="1">
      <c r="A14" s="5" t="s">
        <v>27</v>
      </c>
      <c r="B14" s="6" t="s">
        <v>55</v>
      </c>
      <c r="C14" s="6" t="s">
        <v>6</v>
      </c>
      <c r="D14" s="7">
        <v>2</v>
      </c>
      <c r="E14" s="7" t="s">
        <v>73</v>
      </c>
      <c r="F14" s="6" t="s">
        <v>78</v>
      </c>
    </row>
    <row r="15" spans="1:6" ht="30" customHeight="1">
      <c r="A15" s="5" t="s">
        <v>28</v>
      </c>
      <c r="B15" s="6" t="s">
        <v>56</v>
      </c>
      <c r="C15" s="6" t="s">
        <v>9</v>
      </c>
      <c r="D15" s="7">
        <v>3</v>
      </c>
      <c r="E15" s="7" t="s">
        <v>73</v>
      </c>
      <c r="F15" s="6" t="s">
        <v>78</v>
      </c>
    </row>
    <row r="16" spans="1:6" ht="30" customHeight="1">
      <c r="A16" s="5" t="s">
        <v>29</v>
      </c>
      <c r="B16" s="6" t="s">
        <v>57</v>
      </c>
      <c r="C16" s="6" t="s">
        <v>9</v>
      </c>
      <c r="D16" s="7">
        <v>3</v>
      </c>
      <c r="E16" s="7" t="s">
        <v>73</v>
      </c>
      <c r="F16" s="6" t="s">
        <v>76</v>
      </c>
    </row>
    <row r="17" spans="1:6" ht="30" customHeight="1">
      <c r="A17" s="5" t="s">
        <v>30</v>
      </c>
      <c r="B17" s="6" t="s">
        <v>58</v>
      </c>
      <c r="C17" s="6" t="s">
        <v>6</v>
      </c>
      <c r="D17" s="7">
        <v>2</v>
      </c>
      <c r="E17" s="7" t="s">
        <v>73</v>
      </c>
      <c r="F17" s="6" t="s">
        <v>76</v>
      </c>
    </row>
    <row r="18" spans="1:6" ht="30" customHeight="1">
      <c r="A18" s="5" t="s">
        <v>31</v>
      </c>
      <c r="B18" s="6" t="s">
        <v>59</v>
      </c>
      <c r="C18" s="6" t="s">
        <v>6</v>
      </c>
      <c r="D18" s="7">
        <v>2</v>
      </c>
      <c r="E18" s="7" t="s">
        <v>73</v>
      </c>
      <c r="F18" s="6" t="s">
        <v>76</v>
      </c>
    </row>
    <row r="19" spans="1:6" ht="30" customHeight="1">
      <c r="A19" s="5" t="s">
        <v>32</v>
      </c>
      <c r="B19" s="6" t="s">
        <v>60</v>
      </c>
      <c r="C19" s="6" t="s">
        <v>6</v>
      </c>
      <c r="D19" s="7">
        <v>2</v>
      </c>
      <c r="E19" s="7" t="s">
        <v>73</v>
      </c>
      <c r="F19" s="6" t="s">
        <v>78</v>
      </c>
    </row>
    <row r="20" spans="1:6" ht="30" customHeight="1">
      <c r="A20" s="5" t="s">
        <v>33</v>
      </c>
      <c r="B20" s="6" t="s">
        <v>61</v>
      </c>
      <c r="C20" s="6" t="s">
        <v>6</v>
      </c>
      <c r="D20" s="7">
        <v>2</v>
      </c>
      <c r="E20" s="7" t="s">
        <v>73</v>
      </c>
      <c r="F20" s="6" t="s">
        <v>77</v>
      </c>
    </row>
    <row r="21" spans="1:6" ht="30" customHeight="1">
      <c r="A21" s="5" t="s">
        <v>34</v>
      </c>
      <c r="B21" s="6" t="s">
        <v>62</v>
      </c>
      <c r="C21" s="6" t="s">
        <v>6</v>
      </c>
      <c r="D21" s="7">
        <v>2</v>
      </c>
      <c r="E21" s="7"/>
      <c r="F21" s="6" t="s">
        <v>79</v>
      </c>
    </row>
    <row r="22" spans="1:6" ht="30" customHeight="1">
      <c r="A22" s="5" t="s">
        <v>35</v>
      </c>
      <c r="B22" s="6" t="s">
        <v>63</v>
      </c>
      <c r="C22" s="6" t="s">
        <v>6</v>
      </c>
      <c r="D22" s="7">
        <v>2</v>
      </c>
      <c r="E22" s="7"/>
      <c r="F22" s="6" t="s">
        <v>80</v>
      </c>
    </row>
    <row r="23" spans="1:6" ht="30" customHeight="1">
      <c r="A23" s="5" t="s">
        <v>36</v>
      </c>
      <c r="B23" s="6" t="s">
        <v>64</v>
      </c>
      <c r="C23" s="6" t="s">
        <v>6</v>
      </c>
      <c r="D23" s="7">
        <v>2</v>
      </c>
      <c r="E23" s="7" t="s">
        <v>73</v>
      </c>
      <c r="F23" s="6" t="s">
        <v>76</v>
      </c>
    </row>
    <row r="24" spans="1:6" ht="30" customHeight="1">
      <c r="A24" s="5" t="s">
        <v>37</v>
      </c>
      <c r="B24" s="6" t="s">
        <v>65</v>
      </c>
      <c r="C24" s="6" t="s">
        <v>9</v>
      </c>
      <c r="D24" s="7">
        <v>3</v>
      </c>
      <c r="E24" s="7" t="s">
        <v>73</v>
      </c>
      <c r="F24" s="6" t="s">
        <v>76</v>
      </c>
    </row>
    <row r="25" spans="1:6" ht="30" customHeight="1">
      <c r="A25" s="5" t="s">
        <v>38</v>
      </c>
      <c r="B25" s="6" t="s">
        <v>66</v>
      </c>
      <c r="C25" s="6" t="s">
        <v>9</v>
      </c>
      <c r="D25" s="7">
        <v>3</v>
      </c>
      <c r="E25" s="7" t="s">
        <v>73</v>
      </c>
      <c r="F25" s="6" t="s">
        <v>76</v>
      </c>
    </row>
    <row r="26" spans="1:6" ht="30" customHeight="1">
      <c r="A26" s="5" t="s">
        <v>39</v>
      </c>
      <c r="B26" s="6" t="s">
        <v>67</v>
      </c>
      <c r="C26" s="6" t="s">
        <v>8</v>
      </c>
      <c r="D26" s="7">
        <v>4</v>
      </c>
      <c r="E26" s="7" t="s">
        <v>73</v>
      </c>
      <c r="F26" s="6" t="s">
        <v>78</v>
      </c>
    </row>
    <row r="27" spans="1:6" ht="30" customHeight="1">
      <c r="A27" s="5" t="s">
        <v>40</v>
      </c>
      <c r="B27" s="6" t="s">
        <v>68</v>
      </c>
      <c r="C27" s="6" t="s">
        <v>6</v>
      </c>
      <c r="D27" s="7">
        <v>2</v>
      </c>
      <c r="E27" s="7" t="s">
        <v>73</v>
      </c>
      <c r="F27" s="6" t="s">
        <v>76</v>
      </c>
    </row>
    <row r="28" spans="1:6" ht="30" customHeight="1">
      <c r="A28" s="5" t="s">
        <v>41</v>
      </c>
      <c r="B28" s="6" t="s">
        <v>69</v>
      </c>
      <c r="C28" s="6" t="s">
        <v>6</v>
      </c>
      <c r="D28" s="7">
        <v>2</v>
      </c>
      <c r="E28" s="7" t="s">
        <v>73</v>
      </c>
      <c r="F28" s="6" t="s">
        <v>78</v>
      </c>
    </row>
    <row r="29" spans="1:6" ht="30" customHeight="1">
      <c r="A29" s="5" t="s">
        <v>42</v>
      </c>
      <c r="B29" s="6" t="s">
        <v>49</v>
      </c>
      <c r="C29" s="6" t="s">
        <v>6</v>
      </c>
      <c r="D29" s="7">
        <v>2</v>
      </c>
      <c r="E29" s="7" t="s">
        <v>74</v>
      </c>
      <c r="F29" s="6" t="s">
        <v>77</v>
      </c>
    </row>
  </sheetData>
  <phoneticPr fontId="19" type="noConversion"/>
  <dataValidations count="9">
    <dataValidation type="list" errorStyle="warning" allowBlank="1" showInputMessage="1" showErrorMessage="1" error="목록에서 예 또는 아니요를 선택합니다. 취소를 선택하고 Alt+아래쪽 화살표를 눌러 옵션을 표시한 다음, 아래쪽 화살표+Enter를 눌러 항목을 선택합니다." sqref="E3:E29" xr:uid="{00000000-0002-0000-0100-000000000000}">
      <formula1>"예,아니요"</formula1>
    </dataValidation>
    <dataValidation type="list" errorStyle="warning" allowBlank="1" showInputMessage="1" showErrorMessage="1" error="목록에서 학위 요구사항을 선택합니다. 취소를 선택하고 Alt+아래쪽 화살표를 눌러 옵션을 표시한 다음, 아래쪽 화살표+Enter를 눌러 항목을 선택합니다." sqref="C3:C29" xr:uid="{00000000-0002-0000-0100-000001000000}">
      <formula1>RequirementLookup</formula1>
    </dataValidation>
    <dataValidation allowBlank="1" showInputMessage="1" showErrorMessage="1" prompt="이 워크시트를 사용하여 대학 과정 목록을 작성합니다. 이 워크시트의 제목은 이 셀에 있습니다. 아래 표에 세부 정보를 입력합니다." sqref="A1" xr:uid="{00000000-0002-0000-0100-000002000000}"/>
    <dataValidation allowBlank="1" showInputMessage="1" showErrorMessage="1" prompt="이 머리글 아래의 이 열에 과정 이름을 입력합니다. 특정 항목을 찾으려면 머리글 필터를 사용하세요." sqref="A2" xr:uid="{00000000-0002-0000-0100-000003000000}"/>
    <dataValidation allowBlank="1" showInputMessage="1" showErrorMessage="1" prompt="이 머리글 아래의 이 열에 과정 번호을 입력합니다." sqref="B2" xr:uid="{00000000-0002-0000-0100-000004000000}"/>
    <dataValidation allowBlank="1" showInputMessage="1" showErrorMessage="1" prompt="이 머리글 아래의 이 열에 학위 요구사항을 선택합니다. ALT+아래쪽 화살표를 눌러 옵션을 표시하고 아래쪽 화살표+ENTER를 눌러 항목을 선택합니다." sqref="C2" xr:uid="{00000000-0002-0000-0100-000005000000}"/>
    <dataValidation allowBlank="1" showInputMessage="1" showErrorMessage="1" prompt="이 머리글 아래의 이 열에는 학점을 입력합니다." sqref="D2" xr:uid="{00000000-0002-0000-0100-000006000000}"/>
    <dataValidation allowBlank="1" showInputMessage="1" showErrorMessage="1" prompt="이 머리글 아래의 이 열에서 완료 여부 (예, 아니오)를 선택합니다. Alt+아래쪽 화살표를 눌러 옵션을 표시하고 아래쪽 화살표+Enter를 눌러 항목을 선택합니다." sqref="E2" xr:uid="{00000000-0002-0000-0100-000007000000}"/>
    <dataValidation allowBlank="1" showInputMessage="1" showErrorMessage="1" prompt="이 머리글 아래의 이 열에 학기 번호를 입력합니다.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G10"/>
  <sheetViews>
    <sheetView showGridLines="0" workbookViewId="0">
      <selection sqref="A1:B3"/>
    </sheetView>
  </sheetViews>
  <sheetFormatPr defaultRowHeight="30" customHeight="1"/>
  <cols>
    <col min="1" max="1" width="37.25" style="4" customWidth="1"/>
    <col min="2" max="3" width="37.5" style="4" customWidth="1"/>
    <col min="4" max="16384" width="9" style="4"/>
  </cols>
  <sheetData>
    <row r="1" spans="1:7" ht="6.75" customHeight="1">
      <c r="A1" s="35" t="s">
        <v>81</v>
      </c>
      <c r="B1" s="35"/>
      <c r="C1" s="3"/>
    </row>
    <row r="2" spans="1:7" ht="51" customHeight="1">
      <c r="A2" s="35"/>
      <c r="B2" s="35"/>
      <c r="C2" s="8" t="s">
        <v>82</v>
      </c>
    </row>
    <row r="3" spans="1:7" ht="6.75" customHeight="1">
      <c r="A3" s="35"/>
      <c r="B3" s="35"/>
      <c r="C3" s="3"/>
    </row>
    <row r="4" spans="1:7" ht="18" customHeight="1">
      <c r="A4" s="20" t="s">
        <v>75</v>
      </c>
      <c r="B4" s="23" t="s">
        <v>85</v>
      </c>
      <c r="C4" s="23" t="s">
        <v>83</v>
      </c>
      <c r="D4"/>
      <c r="E4"/>
      <c r="F4"/>
      <c r="G4"/>
    </row>
    <row r="5" spans="1:7" ht="30" customHeight="1">
      <c r="A5" s="21" t="s">
        <v>76</v>
      </c>
      <c r="B5" s="22">
        <v>30</v>
      </c>
      <c r="C5" s="22">
        <v>12</v>
      </c>
      <c r="D5"/>
      <c r="E5"/>
      <c r="F5"/>
      <c r="G5"/>
    </row>
    <row r="6" spans="1:7" ht="30" customHeight="1">
      <c r="A6" s="21" t="s">
        <v>78</v>
      </c>
      <c r="B6" s="22">
        <v>20</v>
      </c>
      <c r="C6" s="22">
        <v>8</v>
      </c>
      <c r="D6"/>
      <c r="E6"/>
      <c r="F6"/>
      <c r="G6"/>
    </row>
    <row r="7" spans="1:7" ht="30" customHeight="1">
      <c r="A7" s="21" t="s">
        <v>77</v>
      </c>
      <c r="B7" s="22">
        <v>9</v>
      </c>
      <c r="C7" s="22">
        <v>4</v>
      </c>
      <c r="D7"/>
      <c r="E7"/>
      <c r="F7"/>
      <c r="G7"/>
    </row>
    <row r="8" spans="1:7" ht="30" customHeight="1">
      <c r="A8" s="21" t="s">
        <v>79</v>
      </c>
      <c r="B8" s="22">
        <v>4</v>
      </c>
      <c r="C8" s="22">
        <v>2</v>
      </c>
    </row>
    <row r="9" spans="1:7" ht="30" customHeight="1">
      <c r="A9" s="21" t="s">
        <v>80</v>
      </c>
      <c r="B9" s="22">
        <v>2</v>
      </c>
      <c r="C9" s="22">
        <v>1</v>
      </c>
    </row>
    <row r="10" spans="1:7" ht="30" customHeight="1">
      <c r="A10" s="21" t="s">
        <v>84</v>
      </c>
      <c r="B10" s="22">
        <v>65</v>
      </c>
      <c r="C10" s="22">
        <v>27</v>
      </c>
    </row>
  </sheetData>
  <mergeCells count="1">
    <mergeCell ref="A1:B3"/>
  </mergeCells>
  <phoneticPr fontId="19" type="noConversion"/>
  <dataValidations count="1">
    <dataValidation allowBlank="1" showInputMessage="1" showErrorMessage="1" prompt="이 워크시트의 제목은 이 셀에 있습니다. 아래 표는 자동으로 업데이트 됩니다.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5</vt:i4>
      </vt:variant>
    </vt:vector>
  </HeadingPairs>
  <TitlesOfParts>
    <vt:vector size="8" baseType="lpstr">
      <vt:lpstr>대학 이수 학점 계획표</vt:lpstr>
      <vt:lpstr>강의</vt:lpstr>
      <vt:lpstr>학기별 요약 데이터</vt:lpstr>
      <vt:lpstr>CreditsEarned</vt:lpstr>
      <vt:lpstr>CreditsNeeded</vt:lpstr>
      <vt:lpstr>CreditsRemaining</vt:lpstr>
      <vt:lpstr>강의!Print_Titles</vt:lpstr>
      <vt:lpstr>RequirementLookup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2019-06-28T11:24:54Z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