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60D3060-BC9D-41EF-B940-0A46480F2A4E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Flux de trésorerie" sheetId="1" r:id="rId1"/>
    <sheet name="Revenus mensuels" sheetId="3" r:id="rId2"/>
    <sheet name="Dépenses mensuelles" sheetId="4" r:id="rId3"/>
    <sheet name="DONNÉES DU GRAPHIQUE" sheetId="2" state="hidden" r:id="rId4"/>
  </sheets>
  <definedNames>
    <definedName name="Année">'Flux de trésorerie'!$B$4</definedName>
    <definedName name="Mois">'Flux de trésorerie'!$B$3</definedName>
    <definedName name="Nom">'Flux de trésorerie'!$B$1</definedName>
    <definedName name="_xlnm.Print_Titles" localSheetId="2">'Dépenses mensuelles'!$5:$5</definedName>
    <definedName name="_xlnm.Print_Titles" localSheetId="0">'Flux de trésorerie'!$6:$6</definedName>
    <definedName name="_xlnm.Print_Titles" localSheetId="1">'Revenus mensuels'!$5:$5</definedName>
    <definedName name="TitreBudget">'Flux de trésorerie'!$B$2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  <c r="D26" i="4"/>
  <c r="B2" i="3"/>
  <c r="B2" i="4"/>
  <c r="E8" i="3" l="1"/>
  <c r="E7" i="3"/>
  <c r="E6" i="3"/>
  <c r="C9" i="3" l="1"/>
  <c r="D9" i="3"/>
  <c r="B1" i="4" l="1"/>
  <c r="B1" i="3" l="1"/>
  <c r="D6" i="2"/>
  <c r="C6" i="2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26" i="4" l="1"/>
  <c r="E9" i="3"/>
  <c r="E7" i="1" s="1"/>
  <c r="D8" i="1"/>
  <c r="C5" i="2"/>
  <c r="E8" i="1"/>
  <c r="D7" i="1"/>
  <c r="C8" i="1"/>
  <c r="B3" i="1"/>
  <c r="B4" i="1"/>
  <c r="B4" i="4" l="1"/>
  <c r="B4" i="3"/>
  <c r="B3" i="4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<sst xmlns="http://schemas.openxmlformats.org/spreadsheetml/2006/main" count="49" uniqueCount="39">
  <si>
    <t>Nom</t>
  </si>
  <si>
    <t>Budget familial</t>
  </si>
  <si>
    <t>Remarque : le tableau Flux de trésorerie est calculé automatiquement sur la base des entrées des feuilles de calcul Revenus mensuels et Dépenses mensuelles</t>
  </si>
  <si>
    <t>Flux de trésorerie</t>
  </si>
  <si>
    <t>Revenus totaux</t>
  </si>
  <si>
    <t>Dépenses totales</t>
  </si>
  <si>
    <t>Total trésorerie</t>
  </si>
  <si>
    <t>Projeté</t>
  </si>
  <si>
    <t>Réel</t>
  </si>
  <si>
    <t>Variance</t>
  </si>
  <si>
    <t>Revenus mensuels</t>
  </si>
  <si>
    <t>Revenu 1</t>
  </si>
  <si>
    <t>Revenu 2</t>
  </si>
  <si>
    <t>Autres revenus</t>
  </si>
  <si>
    <t>Dépenses mensuelles</t>
  </si>
  <si>
    <t>Logement</t>
  </si>
  <si>
    <t>Courses</t>
  </si>
  <si>
    <t>Téléphone</t>
  </si>
  <si>
    <t>Électricité/Gaz</t>
  </si>
  <si>
    <t>Eau/Assainissement/Ordures</t>
  </si>
  <si>
    <t>Câble</t>
  </si>
  <si>
    <t>Internet</t>
  </si>
  <si>
    <t>Entretien/Réparations</t>
  </si>
  <si>
    <t>Crèche</t>
  </si>
  <si>
    <t>Frais d’inscription</t>
  </si>
  <si>
    <t>Animaux</t>
  </si>
  <si>
    <t>Transport</t>
  </si>
  <si>
    <t>Soins personnels</t>
  </si>
  <si>
    <t>Assurance</t>
  </si>
  <si>
    <t>Cartes de crédit</t>
  </si>
  <si>
    <t>Prêts</t>
  </si>
  <si>
    <t>Impôts</t>
  </si>
  <si>
    <t>Cadeaux/Dons</t>
  </si>
  <si>
    <t>Épargne</t>
  </si>
  <si>
    <t>Autre</t>
  </si>
  <si>
    <t>Total</t>
  </si>
  <si>
    <t>DONNÉES DU GRAPHIQUE</t>
  </si>
  <si>
    <t>Trésorerie</t>
  </si>
  <si>
    <t>Anticipé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</si>
</sst>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  <xf numFmtId="0" fontId="9" fillId="0" borderId="0" xfId="0" applyFont="1" applyBorder="1"/>
    <xf numFmtId="3" fontId="9" fillId="0" borderId="0" xfId="0" applyNumberFormat="1" applyFont="1" applyBorder="1"/>
    <xf numFmtId="0" fontId="6" fillId="0" borderId="0" xfId="6" applyAlignmen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18"/>
      <tableStyleElement type="headerRow" dxfId="17"/>
      <tableStyleElement type="totalRow" dxfId="16"/>
    </tableStyle>
    <tableStyle name="Family budget monthly expense" pivot="0" count="3" xr9:uid="{00000000-0011-0000-FFFF-FFFF01000000}">
      <tableStyleElement type="wholeTable" dxfId="15"/>
      <tableStyleElement type="headerRow" dxfId="14"/>
      <tableStyleElement type="totalRow" dxfId="13"/>
    </tableStyle>
    <tableStyle name="Family budget monthly income" pivot="0" count="3" xr9:uid="{00000000-0011-0000-FFFF-FFFF02000000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DU GRAPHIQUE'!$C$3</c:f>
              <c:strCache>
                <c:ptCount val="1"/>
                <c:pt idx="0">
                  <c:v>Anticipé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'DONNÉES DU GRAPHIQUE'!$B$4:$B$6</c:f>
              <c:strCache>
                <c:ptCount val="3"/>
                <c:pt idx="0">
                  <c:v>Trésorerie</c:v>
                </c:pt>
                <c:pt idx="1">
                  <c:v>Revenus mensuels</c:v>
                </c:pt>
                <c:pt idx="2">
                  <c:v>Dépenses mensuelles</c:v>
                </c:pt>
              </c:strCache>
            </c:strRef>
          </c:cat>
          <c:val>
            <c:numRef>
              <c:f>'DONNÉES DU GRAPHIQUE'!$C$4:$C$6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'DONNÉES DU GRAPHIQUE'!$D$3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'DONNÉES DU GRAPHIQUE'!$B$4:$B$6</c:f>
              <c:strCache>
                <c:ptCount val="3"/>
                <c:pt idx="0">
                  <c:v>Trésorerie</c:v>
                </c:pt>
                <c:pt idx="1">
                  <c:v>Revenus mensuels</c:v>
                </c:pt>
                <c:pt idx="2">
                  <c:v>Dépenses mensuelles</c:v>
                </c:pt>
              </c:strCache>
            </c:strRef>
          </c:cat>
          <c:val>
            <c:numRef>
              <c:f>'DONNÉES DU GRAPHIQUE'!$D$4:$D$6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4</xdr:col>
      <xdr:colOff>247650</xdr:colOff>
      <xdr:row>4</xdr:row>
      <xdr:rowOff>2599592</xdr:rowOff>
    </xdr:to>
    <xdr:graphicFrame macro="">
      <xdr:nvGraphicFramePr>
        <xdr:cNvPr id="3" name="Graphique Budge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luxDeTrésorerie" displayName="FluxDeTrésorerie" ref="B6:E9" totalsRowCount="1">
  <autoFilter ref="B6:E8" xr:uid="{00000000-0009-0000-0100-000001000000}"/>
  <tableColumns count="4">
    <tableColumn id="1" xr3:uid="{00000000-0010-0000-0000-000001000000}" name="Flux de trésorerie" totalsRowLabel="Total trésorerie" totalsRowDxfId="9"/>
    <tableColumn id="3" xr3:uid="{00000000-0010-0000-0000-000003000000}" name="Projeté" totalsRowFunction="custom" dataCellStyle="Amounts">
      <totalsRowFormula>C7-C8</totalsRowFormula>
    </tableColumn>
    <tableColumn id="4" xr3:uid="{00000000-0010-0000-0000-000004000000}" name="Réel" totalsRowFunction="custom" dataCellStyle="Amounts">
      <totalsRowFormula>D7-D8</totalsRowFormula>
    </tableColumn>
    <tableColumn id="5" xr3:uid="{00000000-0010-0000-0000-000005000000}" name="Variance" totalsRowFunction="sum" totalsRowDxfId="8" dataCellStyle="Variance">
      <calculatedColumnFormula>Revenus[[#Totals],[Variance]]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Revenus" displayName="Revenus" ref="B5:E9" totalsRowCount="1">
  <autoFilter ref="B5:E8" xr:uid="{00000000-0009-0000-0100-000005000000}"/>
  <tableColumns count="4">
    <tableColumn id="1" xr3:uid="{00000000-0010-0000-0100-000001000000}" name="Revenus mensuels" totalsRowLabel="Revenus totaux" totalsRowDxfId="7" dataCellStyle="Table Details"/>
    <tableColumn id="3" xr3:uid="{00000000-0010-0000-0100-000003000000}" name="Projeté" totalsRowFunction="sum" totalsRowDxfId="6" dataCellStyle="Amounts"/>
    <tableColumn id="4" xr3:uid="{00000000-0010-0000-0100-000004000000}" name="Réel" totalsRowFunction="sum" totalsRowDxfId="5" dataCellStyle="Amounts"/>
    <tableColumn id="5" xr3:uid="{00000000-0010-0000-0100-000005000000}" name="Variance" totalsRowFunction="sum" totalsRowDxfId="4" dataCellStyle="Variance">
      <calculatedColumnFormula>Revenus[[#This Row],[Réel]]-Revenus[[#This Row],[Projeté]]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Dépenses" displayName="Dépenses" ref="B5:E26" totalsRowCount="1">
  <autoFilter ref="B5:E25" xr:uid="{00000000-0009-0000-0100-000009000000}"/>
  <tableColumns count="4">
    <tableColumn id="1" xr3:uid="{00000000-0010-0000-0200-000001000000}" name="Dépenses mensuelles" totalsRowLabel="Total" totalsRowDxfId="3" dataCellStyle="Table Details"/>
    <tableColumn id="3" xr3:uid="{00000000-0010-0000-0200-000003000000}" name="Projeté" totalsRowFunction="sum" totalsRowDxfId="2" dataCellStyle="Amounts"/>
    <tableColumn id="4" xr3:uid="{00000000-0010-0000-0200-000004000000}" name="Réel" totalsRowFunction="sum" totalsRowDxfId="1" dataCellStyle="Amounts"/>
    <tableColumn id="5" xr3:uid="{00000000-0010-0000-0200-000005000000}" name="Variance" totalsRowFunction="sum" totalsRowDxfId="0" dataCellStyle="Variance">
      <calculatedColumnFormula>Dépenses[[#This Row],[Projeté]]-Dépenses[[#This Row],[Réel]]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ColWidth="8.88671875" defaultRowHeight="17.25" customHeight="1" x14ac:dyDescent="0.3"/>
  <cols>
    <col min="1" max="1" width="2.77734375" customWidth="1"/>
    <col min="2" max="2" width="49.77734375" customWidth="1"/>
    <col min="3" max="3" width="20.77734375" customWidth="1"/>
    <col min="4" max="5" width="17.7773437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1" t="str">
        <f ca="1">TEXT(TODAY(),"mmmm")</f>
        <v>August</v>
      </c>
      <c r="C3" s="2"/>
    </row>
    <row r="4" spans="2:5" ht="26.25" x14ac:dyDescent="0.3">
      <c r="B4" s="6">
        <f ca="1">YEAR(TODAY())</f>
        <v>2018</v>
      </c>
      <c r="C4" s="2"/>
    </row>
    <row r="5" spans="2:5" ht="219.75" customHeight="1" x14ac:dyDescent="0.3">
      <c r="B5" s="25" t="s">
        <v>2</v>
      </c>
      <c r="C5" s="19"/>
      <c r="D5" s="19"/>
      <c r="E5" s="19"/>
    </row>
    <row r="6" spans="2:5" ht="45" customHeight="1" x14ac:dyDescent="0.5">
      <c r="B6" s="17" t="s">
        <v>3</v>
      </c>
      <c r="C6" s="8" t="s">
        <v>7</v>
      </c>
      <c r="D6" s="8" t="s">
        <v>8</v>
      </c>
      <c r="E6" s="8" t="s">
        <v>9</v>
      </c>
    </row>
    <row r="7" spans="2:5" ht="17.25" customHeight="1" x14ac:dyDescent="0.3">
      <c r="B7" s="16" t="s">
        <v>4</v>
      </c>
      <c r="C7" s="14">
        <f>Revenus[[#Totals],[Projeté]]</f>
        <v>5700</v>
      </c>
      <c r="D7" s="14">
        <f>Revenus[[#Totals],[Réel]]</f>
        <v>5500</v>
      </c>
      <c r="E7" s="15">
        <f>Revenus[[#Totals],[Variance]]</f>
        <v>-200</v>
      </c>
    </row>
    <row r="8" spans="2:5" ht="17.25" customHeight="1" x14ac:dyDescent="0.3">
      <c r="B8" s="16" t="s">
        <v>5</v>
      </c>
      <c r="C8" s="14">
        <f>Dépenses[[#Totals],[Projeté]]</f>
        <v>3603</v>
      </c>
      <c r="D8" s="14">
        <f>Dépenses[[#Totals],[Réel]]</f>
        <v>3655</v>
      </c>
      <c r="E8" s="15">
        <f>Dépenses[[#Totals],[Variance]]</f>
        <v>-52</v>
      </c>
    </row>
    <row r="9" spans="2:5" ht="17.25" customHeight="1" x14ac:dyDescent="0.3">
      <c r="B9" s="8" t="s">
        <v>6</v>
      </c>
      <c r="C9" s="7">
        <f>C7-C8</f>
        <v>2097</v>
      </c>
      <c r="D9" s="7">
        <f>D7-D8</f>
        <v>1845</v>
      </c>
      <c r="E9" s="7">
        <f>SUBTOTAL(109,FluxDeTrésorerie[Variance])</f>
        <v>-252</v>
      </c>
    </row>
  </sheetData>
  <dataValidations count="10">
    <dataValidation allowBlank="1" showInputMessage="1" showErrorMessage="1" prompt="Créez un Budget familial dans ce classeur. Le graphique et le tableau Flux de trésorerie dans cette feuille de calcul sont mis à jour automatiquement en fonction des revenus et dépenses mensuels entrés dans d’autres feuilles de calcul." sqref="A1" xr:uid="{00000000-0002-0000-0000-000000000000}"/>
    <dataValidation allowBlank="1" showInputMessage="1" showErrorMessage="1" prompt="Entrez un nom pour le budget de cette cellule." sqref="B1" xr:uid="{00000000-0002-0000-0000-000001000000}"/>
    <dataValidation allowBlank="1" showInputMessage="1" showErrorMessage="1" prompt="Entrez le mois dans cette cellule, et l’année dans la cellule en dessous." sqref="B3" xr:uid="{00000000-0002-0000-0000-000002000000}"/>
    <dataValidation allowBlank="1" showInputMessage="1" showErrorMessage="1" prompt="Entrez l’année dans cette cellule." sqref="B4" xr:uid="{00000000-0002-0000-0000-000003000000}"/>
    <dataValidation allowBlank="1" showInputMessage="1" showErrorMessage="1" prompt="Les postes Total des revenus et Total des dépenses sont mis à jour automatiquement dans cette colonne sous ce titre sur la base des données entrées dans les tableaux Revenus et Dépenses." sqref="B6" xr:uid="{00000000-0002-0000-0000-000004000000}"/>
    <dataValidation allowBlank="1" showInputMessage="1" showErrorMessage="1" prompt="Les champs Revenus réels et Dépenses réelles sont calculés automatiquement dans cette colonne sous ce titre." sqref="D6" xr:uid="{00000000-0002-0000-0000-000005000000}"/>
    <dataValidation allowBlank="1" showInputMessage="1" showErrorMessage="1" prompt="L’icône et le montant de l'écart sont mis à jour automatiquement dans cette colonne sous ce titre." sqref="E6" xr:uid="{00000000-0002-0000-0000-000006000000}"/>
    <dataValidation allowBlank="1" showInputMessage="1" showErrorMessage="1" prompt="Graphique affichant la comparaison des Flux de trésorerie, des Revenus mensuels et des Dépenses mensuelles réels et projetés." sqref="B5" xr:uid="{00000000-0002-0000-0000-000007000000}"/>
    <dataValidation allowBlank="1" showInputMessage="1" showErrorMessage="1" prompt="Le titre de cette feuille de calcul figure de cette cellule et le graphique et un conseil dans la cellule B5. Entrez le mois dans la cellule en dessous." sqref="B2" xr:uid="{00000000-0002-0000-0000-000008000000}"/>
    <dataValidation allowBlank="1" showInputMessage="1" showErrorMessage="1" prompt="Les champs Revenus projetés et Dépenses projetées sont calculés automatiquement dans cette colonne sous ce titre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ColWidth="8.88671875" defaultRowHeight="17.25" customHeight="1" x14ac:dyDescent="0.3"/>
  <cols>
    <col min="1" max="1" width="2.77734375" customWidth="1"/>
    <col min="2" max="2" width="49.77734375" customWidth="1"/>
    <col min="3" max="3" width="20.77734375" customWidth="1"/>
    <col min="4" max="5" width="17.77734375" style="2" customWidth="1"/>
    <col min="6" max="6" width="2.77734375" customWidth="1"/>
  </cols>
  <sheetData>
    <row r="1" spans="2:5" ht="23.25" customHeight="1" x14ac:dyDescent="0.3">
      <c r="B1" s="5" t="str">
        <f>Nom</f>
        <v>Nom</v>
      </c>
      <c r="C1" s="2"/>
    </row>
    <row r="2" spans="2:5" ht="46.5" customHeight="1" x14ac:dyDescent="0.3">
      <c r="B2" s="4" t="str">
        <f>TitreBudget</f>
        <v>Budget familial</v>
      </c>
      <c r="C2" s="22"/>
    </row>
    <row r="3" spans="2:5" ht="27" thickBot="1" x14ac:dyDescent="0.45">
      <c r="B3" s="11" t="str">
        <f ca="1">Mois</f>
        <v>August</v>
      </c>
      <c r="C3" s="2"/>
    </row>
    <row r="4" spans="2:5" ht="26.25" x14ac:dyDescent="0.3">
      <c r="B4" s="6">
        <f ca="1">Année</f>
        <v>2018</v>
      </c>
      <c r="C4" s="2"/>
    </row>
    <row r="5" spans="2:5" ht="45" customHeight="1" x14ac:dyDescent="0.5">
      <c r="B5" s="12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18" t="s">
        <v>11</v>
      </c>
      <c r="C6" s="14">
        <v>4000</v>
      </c>
      <c r="D6" s="14">
        <v>4000</v>
      </c>
      <c r="E6" s="15">
        <f>Revenus[[#This Row],[Réel]]-Revenus[[#This Row],[Projeté]]</f>
        <v>0</v>
      </c>
    </row>
    <row r="7" spans="2:5" ht="17.25" customHeight="1" x14ac:dyDescent="0.3">
      <c r="B7" s="18" t="s">
        <v>12</v>
      </c>
      <c r="C7" s="14">
        <v>1400</v>
      </c>
      <c r="D7" s="14">
        <v>1500</v>
      </c>
      <c r="E7" s="15">
        <f>Revenus[[#This Row],[Réel]]-Revenus[[#This Row],[Projeté]]</f>
        <v>100</v>
      </c>
    </row>
    <row r="8" spans="2:5" ht="17.25" customHeight="1" x14ac:dyDescent="0.3">
      <c r="B8" s="13" t="s">
        <v>13</v>
      </c>
      <c r="C8" s="14">
        <v>300</v>
      </c>
      <c r="D8" s="14">
        <v>0</v>
      </c>
      <c r="E8" s="15">
        <f>Revenus[[#This Row],[Réel]]-Revenus[[#This Row],[Projeté]]</f>
        <v>-300</v>
      </c>
    </row>
    <row r="9" spans="2:5" ht="17.25" customHeight="1" x14ac:dyDescent="0.3">
      <c r="B9" s="20" t="s">
        <v>4</v>
      </c>
      <c r="C9" s="21">
        <f>SUBTOTAL(109,Revenus[Projeté])</f>
        <v>5700</v>
      </c>
      <c r="D9" s="21">
        <f>SUBTOTAL(109,Revenus[Réel])</f>
        <v>5500</v>
      </c>
      <c r="E9" s="21">
        <f>SUBTOTAL(109,Revenus[Variance])</f>
        <v>-200</v>
      </c>
    </row>
  </sheetData>
  <dataValidations count="9">
    <dataValidation allowBlank="1" showInputMessage="1" showErrorMessage="1" prompt="L’écart est calculé automatiquement et l’icône est mise à jour dans cette colonne sous ce titre." sqref="E5" xr:uid="{00000000-0002-0000-0100-000000000000}"/>
    <dataValidation allowBlank="1" showInputMessage="1" showErrorMessage="1" prompt="Entrez le revenu réel dans cette colonne sous ce titre." sqref="D5" xr:uid="{00000000-0002-0000-0100-000001000000}"/>
    <dataValidation allowBlank="1" showInputMessage="1" showErrorMessage="1" prompt="Entrez le revenu projeté dans cette colonne sous ce titre." sqref="C5" xr:uid="{00000000-0002-0000-0100-000002000000}"/>
    <dataValidation allowBlank="1" showInputMessage="1" showErrorMessage="1" prompt="Entrez les postes de Revenus mensuels dans cette colonne sous ce titre. Utilisez les filtres de titre pour trouver des entrées spécifiques." sqref="B5" xr:uid="{00000000-0002-0000-0100-000003000000}"/>
    <dataValidation allowBlank="1" showInputMessage="1" showErrorMessage="1" prompt="L’année est mise à jour automatiquement sur la base de l’année entrée dans la cellule B4 de la feuille de calcul Flux de trésorerie. Entrez les détails des revenus dans le tableau ci-dessous." sqref="B4" xr:uid="{00000000-0002-0000-0100-000004000000}"/>
    <dataValidation allowBlank="1" showInputMessage="1" showErrorMessage="1" prompt="Le mois est mis à jour automatiquement en fonction du mois entré dans la cellule B3 de la feuille de calcul Flux de trésorerie." sqref="B3" xr:uid="{00000000-0002-0000-0100-000005000000}"/>
    <dataValidation allowBlank="1" showInputMessage="1" showErrorMessage="1" prompt="Le nom est mis à jour automatiquement en fonction du nom entré dans la cellule B1 de la feuille de calcul Flux de trésorerie." sqref="B1" xr:uid="{00000000-0002-0000-0100-000006000000}"/>
    <dataValidation allowBlank="1" showInputMessage="1" showErrorMessage="1" prompt="Entrez les détails dans le tableau Revenus de cette feuille de calcul pour le suivi des revenus mensuels projetés et réels." sqref="A1" xr:uid="{00000000-0002-0000-0100-000007000000}"/>
    <dataValidation allowBlank="1" showInputMessage="1" showErrorMessage="1" prompt="Le titre est mis à jour automatiquement en fonction du titre entré dans la cellule B2 de la feuille de calcul Flux de trésorerie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ColWidth="8.88671875" defaultRowHeight="17.25" customHeight="1" x14ac:dyDescent="0.3"/>
  <cols>
    <col min="1" max="1" width="2.77734375" customWidth="1"/>
    <col min="2" max="2" width="49.77734375" customWidth="1"/>
    <col min="3" max="3" width="20.77734375" customWidth="1"/>
    <col min="4" max="5" width="17.77734375" style="2" customWidth="1"/>
    <col min="6" max="6" width="2.77734375" customWidth="1"/>
  </cols>
  <sheetData>
    <row r="1" spans="2:5" ht="23.25" customHeight="1" x14ac:dyDescent="0.3">
      <c r="B1" s="5" t="str">
        <f>Nom</f>
        <v>Nom</v>
      </c>
      <c r="C1" s="2"/>
    </row>
    <row r="2" spans="2:5" ht="46.5" customHeight="1" x14ac:dyDescent="0.3">
      <c r="B2" s="4" t="str">
        <f>TitreBudget</f>
        <v>Budget familial</v>
      </c>
      <c r="C2" s="2"/>
    </row>
    <row r="3" spans="2:5" ht="27" thickBot="1" x14ac:dyDescent="0.45">
      <c r="B3" s="11" t="str">
        <f ca="1">Mois</f>
        <v>August</v>
      </c>
      <c r="C3" s="2"/>
    </row>
    <row r="4" spans="2:5" ht="26.25" x14ac:dyDescent="0.3">
      <c r="B4" s="6">
        <f ca="1">Année</f>
        <v>2018</v>
      </c>
      <c r="C4" s="2"/>
    </row>
    <row r="5" spans="2:5" ht="45" customHeight="1" x14ac:dyDescent="0.5">
      <c r="B5" s="9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3" t="s">
        <v>15</v>
      </c>
      <c r="C6" s="14">
        <v>1500</v>
      </c>
      <c r="D6" s="14">
        <v>1500</v>
      </c>
      <c r="E6" s="15">
        <f>Dépenses[[#This Row],[Projeté]]-Dépenses[[#This Row],[Réel]]</f>
        <v>0</v>
      </c>
    </row>
    <row r="7" spans="2:5" ht="17.25" customHeight="1" x14ac:dyDescent="0.3">
      <c r="B7" s="13" t="s">
        <v>16</v>
      </c>
      <c r="C7" s="14">
        <v>250</v>
      </c>
      <c r="D7" s="14">
        <v>280</v>
      </c>
      <c r="E7" s="15">
        <f>Dépenses[[#This Row],[Projeté]]-Dépenses[[#This Row],[Réel]]</f>
        <v>-30</v>
      </c>
    </row>
    <row r="8" spans="2:5" ht="17.25" customHeight="1" x14ac:dyDescent="0.3">
      <c r="B8" s="13" t="s">
        <v>17</v>
      </c>
      <c r="C8" s="14">
        <v>38</v>
      </c>
      <c r="D8" s="14">
        <v>38</v>
      </c>
      <c r="E8" s="15">
        <f>Dépenses[[#This Row],[Projeté]]-Dépenses[[#This Row],[Réel]]</f>
        <v>0</v>
      </c>
    </row>
    <row r="9" spans="2:5" ht="17.25" customHeight="1" x14ac:dyDescent="0.3">
      <c r="B9" s="13" t="s">
        <v>18</v>
      </c>
      <c r="C9" s="14">
        <v>65</v>
      </c>
      <c r="D9" s="14">
        <v>78</v>
      </c>
      <c r="E9" s="15">
        <f>Dépenses[[#This Row],[Projeté]]-Dépenses[[#This Row],[Réel]]</f>
        <v>-13</v>
      </c>
    </row>
    <row r="10" spans="2:5" ht="17.25" customHeight="1" x14ac:dyDescent="0.3">
      <c r="B10" s="13" t="s">
        <v>19</v>
      </c>
      <c r="C10" s="14">
        <v>25</v>
      </c>
      <c r="D10" s="14">
        <v>21</v>
      </c>
      <c r="E10" s="15">
        <f>Dépenses[[#This Row],[Projeté]]-Dépenses[[#This Row],[Réel]]</f>
        <v>4</v>
      </c>
    </row>
    <row r="11" spans="2:5" ht="17.25" customHeight="1" x14ac:dyDescent="0.3">
      <c r="B11" s="13" t="s">
        <v>20</v>
      </c>
      <c r="C11" s="14">
        <v>75</v>
      </c>
      <c r="D11" s="14">
        <v>83</v>
      </c>
      <c r="E11" s="15">
        <f>Dépenses[[#This Row],[Projeté]]-Dépenses[[#This Row],[Réel]]</f>
        <v>-8</v>
      </c>
    </row>
    <row r="12" spans="2:5" ht="17.25" customHeight="1" x14ac:dyDescent="0.3">
      <c r="B12" s="13" t="s">
        <v>21</v>
      </c>
      <c r="C12" s="14">
        <v>60</v>
      </c>
      <c r="D12" s="14">
        <v>60</v>
      </c>
      <c r="E12" s="15">
        <f>Dépenses[[#This Row],[Projeté]]-Dépenses[[#This Row],[Réel]]</f>
        <v>0</v>
      </c>
    </row>
    <row r="13" spans="2:5" ht="17.25" customHeight="1" x14ac:dyDescent="0.3">
      <c r="B13" s="13" t="s">
        <v>22</v>
      </c>
      <c r="C13" s="14">
        <v>0</v>
      </c>
      <c r="D13" s="14">
        <v>60</v>
      </c>
      <c r="E13" s="15">
        <f>Dépenses[[#This Row],[Projeté]]-Dépenses[[#This Row],[Réel]]</f>
        <v>-60</v>
      </c>
    </row>
    <row r="14" spans="2:5" ht="17.25" customHeight="1" x14ac:dyDescent="0.3">
      <c r="B14" s="13" t="s">
        <v>23</v>
      </c>
      <c r="C14" s="14">
        <v>180</v>
      </c>
      <c r="D14" s="14">
        <v>150</v>
      </c>
      <c r="E14" s="15">
        <f>Dépenses[[#This Row],[Projeté]]-Dépenses[[#This Row],[Réel]]</f>
        <v>30</v>
      </c>
    </row>
    <row r="15" spans="2:5" ht="17.25" customHeight="1" x14ac:dyDescent="0.3">
      <c r="B15" s="13" t="s">
        <v>24</v>
      </c>
      <c r="C15" s="14">
        <v>250</v>
      </c>
      <c r="D15" s="14">
        <v>250</v>
      </c>
      <c r="E15" s="15">
        <f>Dépenses[[#This Row],[Projeté]]-Dépenses[[#This Row],[Réel]]</f>
        <v>0</v>
      </c>
    </row>
    <row r="16" spans="2:5" ht="17.25" customHeight="1" x14ac:dyDescent="0.3">
      <c r="B16" s="13" t="s">
        <v>25</v>
      </c>
      <c r="C16" s="14">
        <v>75</v>
      </c>
      <c r="D16" s="14">
        <v>80</v>
      </c>
      <c r="E16" s="15">
        <f>Dépenses[[#This Row],[Projeté]]-Dépenses[[#This Row],[Réel]]</f>
        <v>-5</v>
      </c>
    </row>
    <row r="17" spans="2:5" ht="17.25" customHeight="1" x14ac:dyDescent="0.3">
      <c r="B17" s="13" t="s">
        <v>26</v>
      </c>
      <c r="C17" s="14">
        <v>280</v>
      </c>
      <c r="D17" s="14">
        <v>260</v>
      </c>
      <c r="E17" s="15">
        <f>Dépenses[[#This Row],[Projeté]]-Dépenses[[#This Row],[Réel]]</f>
        <v>20</v>
      </c>
    </row>
    <row r="18" spans="2:5" ht="17.25" customHeight="1" x14ac:dyDescent="0.3">
      <c r="B18" s="13" t="s">
        <v>27</v>
      </c>
      <c r="C18" s="14">
        <v>75</v>
      </c>
      <c r="D18" s="14">
        <v>65</v>
      </c>
      <c r="E18" s="15">
        <f>Dépenses[[#This Row],[Projeté]]-Dépenses[[#This Row],[Réel]]</f>
        <v>10</v>
      </c>
    </row>
    <row r="19" spans="2:5" ht="17.25" customHeight="1" x14ac:dyDescent="0.3">
      <c r="B19" s="13" t="s">
        <v>28</v>
      </c>
      <c r="C19" s="14">
        <v>255</v>
      </c>
      <c r="D19" s="14">
        <v>255</v>
      </c>
      <c r="E19" s="15">
        <f>Dépenses[[#This Row],[Projeté]]-Dépenses[[#This Row],[Réel]]</f>
        <v>0</v>
      </c>
    </row>
    <row r="20" spans="2:5" ht="17.25" customHeight="1" x14ac:dyDescent="0.3">
      <c r="B20" s="13" t="s">
        <v>29</v>
      </c>
      <c r="C20" s="14">
        <v>100</v>
      </c>
      <c r="D20" s="14">
        <v>100</v>
      </c>
      <c r="E20" s="15">
        <f>Dépenses[[#This Row],[Projeté]]-Dépenses[[#This Row],[Réel]]</f>
        <v>0</v>
      </c>
    </row>
    <row r="21" spans="2:5" ht="17.25" customHeight="1" x14ac:dyDescent="0.3">
      <c r="B21" s="13" t="s">
        <v>30</v>
      </c>
      <c r="C21" s="14">
        <v>0</v>
      </c>
      <c r="D21" s="14">
        <v>0</v>
      </c>
      <c r="E21" s="15">
        <f>Dépenses[[#This Row],[Projeté]]-Dépenses[[#This Row],[Réel]]</f>
        <v>0</v>
      </c>
    </row>
    <row r="22" spans="2:5" ht="17.25" customHeight="1" x14ac:dyDescent="0.3">
      <c r="B22" s="13" t="s">
        <v>31</v>
      </c>
      <c r="C22" s="14">
        <v>0</v>
      </c>
      <c r="D22" s="14">
        <v>0</v>
      </c>
      <c r="E22" s="15">
        <f>Dépenses[[#This Row],[Projeté]]-Dépenses[[#This Row],[Réel]]</f>
        <v>0</v>
      </c>
    </row>
    <row r="23" spans="2:5" ht="17.25" customHeight="1" x14ac:dyDescent="0.3">
      <c r="B23" s="13" t="s">
        <v>32</v>
      </c>
      <c r="C23" s="14">
        <v>150</v>
      </c>
      <c r="D23" s="14">
        <v>150</v>
      </c>
      <c r="E23" s="15">
        <f>Dépenses[[#This Row],[Projeté]]-Dépenses[[#This Row],[Réel]]</f>
        <v>0</v>
      </c>
    </row>
    <row r="24" spans="2:5" ht="17.25" customHeight="1" x14ac:dyDescent="0.3">
      <c r="B24" s="13" t="s">
        <v>33</v>
      </c>
      <c r="C24" s="14">
        <v>225</v>
      </c>
      <c r="D24" s="14">
        <v>225</v>
      </c>
      <c r="E24" s="15">
        <f>Dépenses[[#This Row],[Projeté]]-Dépenses[[#This Row],[Réel]]</f>
        <v>0</v>
      </c>
    </row>
    <row r="25" spans="2:5" ht="17.25" customHeight="1" x14ac:dyDescent="0.3">
      <c r="B25" s="13" t="s">
        <v>34</v>
      </c>
      <c r="C25" s="14">
        <v>0</v>
      </c>
      <c r="D25" s="14">
        <v>0</v>
      </c>
      <c r="E25" s="15">
        <f>Dépenses[[#This Row],[Projeté]]-Dépenses[[#This Row],[Réel]]</f>
        <v>0</v>
      </c>
    </row>
    <row r="26" spans="2:5" ht="17.25" customHeight="1" x14ac:dyDescent="0.3">
      <c r="B26" s="23" t="s">
        <v>35</v>
      </c>
      <c r="C26" s="24">
        <f>SUBTOTAL(109,Dépenses[Projeté])</f>
        <v>3603</v>
      </c>
      <c r="D26" s="24">
        <f>SUBTOTAL(109,Dépenses[Réel])</f>
        <v>3655</v>
      </c>
      <c r="E26" s="24">
        <f>SUBTOTAL(109,Dépenses[Variance])</f>
        <v>-52</v>
      </c>
    </row>
  </sheetData>
  <dataValidations count="9">
    <dataValidation allowBlank="1" showInputMessage="1" showErrorMessage="1" prompt="Entrez les détails dans le tableau Dépenses de cette feuille de calcul pour le suivi des dépenses mensuelles projetées et réelles." sqref="A1" xr:uid="{00000000-0002-0000-0200-000000000000}"/>
    <dataValidation allowBlank="1" showInputMessage="1" showErrorMessage="1" prompt="Le nom est mis à jour automatiquement en fonction du nom entré dans la cellule B1 de la feuille de calcul Flux de trésorerie." sqref="B1" xr:uid="{00000000-0002-0000-0200-000001000000}"/>
    <dataValidation allowBlank="1" showInputMessage="1" showErrorMessage="1" prompt="Le mois est mis à jour automatiquement en fonction du mois entré dans la cellule B3 de la feuille de calcul Flux de trésorerie." sqref="B3" xr:uid="{00000000-0002-0000-0200-000002000000}"/>
    <dataValidation allowBlank="1" showInputMessage="1" showErrorMessage="1" prompt="L’année est mise à jour automatiquement sur la base de l’année entrée dans la cellule B4 de la feuille de calcul Flux de trésorerie. Entrez les détails des dépenses dans le tableau ci-dessous." sqref="B4" xr:uid="{00000000-0002-0000-0200-000003000000}"/>
    <dataValidation allowBlank="1" showInputMessage="1" showErrorMessage="1" prompt="Entrez les postes de Dépenses mensuelles dans cette colonne sous ce titre. Utilisez les filtres de titre pour trouver des entrées spécifiques." sqref="B5" xr:uid="{00000000-0002-0000-0200-000004000000}"/>
    <dataValidation allowBlank="1" showInputMessage="1" showErrorMessage="1" prompt="Entrez les dépenses projetées dans cette colonne sous ce titre." sqref="C5" xr:uid="{00000000-0002-0000-0200-000005000000}"/>
    <dataValidation allowBlank="1" showInputMessage="1" showErrorMessage="1" prompt="Entrez les dépenses réelles dans cette colonne sous ce titre." sqref="D5" xr:uid="{00000000-0002-0000-0200-000006000000}"/>
    <dataValidation allowBlank="1" showInputMessage="1" showErrorMessage="1" prompt="L’écart est calculé automatiquement et l’icône est mise à jour dans cette colonne sous ce titre." sqref="E5" xr:uid="{00000000-0002-0000-0200-000007000000}"/>
    <dataValidation allowBlank="1" showInputMessage="1" showErrorMessage="1" prompt="Le titre est mis à jour automatiquement en fonction du titre entré dans la cellule B2 de la feuille de calcul Flux de trésorerie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ColWidth="8.88671875" defaultRowHeight="17.25" x14ac:dyDescent="0.3"/>
  <cols>
    <col min="1" max="1" width="1.77734375" customWidth="1"/>
    <col min="2" max="2" width="18.33203125" customWidth="1"/>
    <col min="3" max="4" width="12.44140625" customWidth="1"/>
  </cols>
  <sheetData>
    <row r="1" spans="2:4" ht="39.75" x14ac:dyDescent="0.5">
      <c r="B1" s="10" t="s">
        <v>36</v>
      </c>
      <c r="C1" s="1"/>
      <c r="D1" s="1"/>
    </row>
    <row r="3" spans="2:4" x14ac:dyDescent="0.3">
      <c r="B3" s="3"/>
      <c r="C3" s="3" t="s">
        <v>38</v>
      </c>
      <c r="D3" s="3" t="s">
        <v>8</v>
      </c>
    </row>
    <row r="4" spans="2:4" x14ac:dyDescent="0.3">
      <c r="B4" s="3" t="s">
        <v>37</v>
      </c>
      <c r="C4" s="3">
        <f>FluxDeTrésorerie[[#Totals],[Projeté]]</f>
        <v>2097</v>
      </c>
      <c r="D4" s="3">
        <f>FluxDeTrésorerie[[#Totals],[Réel]]</f>
        <v>1845</v>
      </c>
    </row>
    <row r="5" spans="2:4" x14ac:dyDescent="0.3">
      <c r="B5" s="3" t="s">
        <v>10</v>
      </c>
      <c r="C5" s="3">
        <f>Revenus[[#Totals],[Projeté]]</f>
        <v>5700</v>
      </c>
      <c r="D5" s="3">
        <f>Revenus[[#Totals],[Réel]]</f>
        <v>5500</v>
      </c>
    </row>
    <row r="6" spans="2:4" x14ac:dyDescent="0.3">
      <c r="B6" s="3" t="s">
        <v>14</v>
      </c>
      <c r="C6" s="3">
        <f>Dépenses[[#Totals],[Projeté]]</f>
        <v>3603</v>
      </c>
      <c r="D6" s="3">
        <f>Dépenses[[#Totals],[Réel]]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Flux de trésorerie</vt:lpstr>
      <vt:lpstr>Revenus mensuels</vt:lpstr>
      <vt:lpstr>Dépenses mensuelles</vt:lpstr>
      <vt:lpstr>DONNÉES DU GRAPHIQUE</vt:lpstr>
      <vt:lpstr>Année</vt:lpstr>
      <vt:lpstr>Mois</vt:lpstr>
      <vt:lpstr>Nom</vt:lpstr>
      <vt:lpstr>'Dépenses mensuelles'!Print_Titles</vt:lpstr>
      <vt:lpstr>'Flux de trésorerie'!Print_Titles</vt:lpstr>
      <vt:lpstr>'Revenus mensuels'!Print_Titles</vt:lpstr>
      <vt:lpstr>TitreBudget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2018-08-10T05:45:09Z</dcterms:created>
  <dcterms:modified xsi:type="dcterms:W3CDTF">2018-08-10T05:45:09Z</dcterms:modified>
</cp:coreProperties>
</file>