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F760B1B6-5FDB-4E4E-B0D9-81753CC1BEFF}" xr6:coauthVersionLast="31" xr6:coauthVersionMax="36" xr10:uidLastSave="{00000000-0000-0000-0000-000000000000}"/>
  <bookViews>
    <workbookView xWindow="930" yWindow="0" windowWidth="28800" windowHeight="13365" activeTab="2" xr2:uid="{83E43DC8-C7A0-4A4D-AAF4-DA46DABAE971}"/>
  </bookViews>
  <sheets>
    <sheet name="Seguimiento de proyecto" sheetId="4" r:id="rId1"/>
    <sheet name="Diagrama de Gantt" sheetId="5" r:id="rId2"/>
    <sheet name="Información" sheetId="3" r:id="rId3"/>
    <sheet name="Datos de gráf. dinám. (ocultos)" sheetId="2" state="hidden" r:id="rId4"/>
  </sheets>
  <definedNames>
    <definedName name="Duración">Hitos[Duración de la tarea]</definedName>
    <definedName name="Fecha_de_finalización">'Seguimiento de proyecto'!$D$3</definedName>
    <definedName name="Fecha_de_inicio">'Seguimiento de proyecto'!$D$2</definedName>
    <definedName name="Hito">Hitos[Hito o actividad]</definedName>
    <definedName name="IncrementoDeDesplazamiento">Hitos[Posición]</definedName>
    <definedName name="InicioElDía">Hitos[Inicio el día]</definedName>
    <definedName name="_xlnm.Print_Titles" localSheetId="0">'Seguimiento de proyecto'!$4:$5</definedName>
    <definedName name="TablaFechaDeInicio">Hitos[Fecha de inicio]</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C20" i="4" l="1"/>
  <c r="C19" i="4"/>
  <c r="C18" i="4"/>
  <c r="C17" i="4"/>
  <c r="C16" i="4"/>
  <c r="C15" i="4"/>
  <c r="C14" i="4"/>
  <c r="C13" i="4"/>
  <c r="C12" i="4"/>
  <c r="C11" i="4"/>
  <c r="C10" i="4"/>
  <c r="C9" i="4"/>
  <c r="C8" i="4"/>
  <c r="C7" i="4"/>
  <c r="D7" i="4" s="1"/>
  <c r="B6" i="2"/>
  <c r="F21" i="4" l="1"/>
  <c r="G21" i="4" s="1"/>
  <c r="C6" i="4" l="1"/>
  <c r="C6" i="2" s="1"/>
  <c r="B10" i="2"/>
  <c r="B9" i="2"/>
  <c r="B8" i="2"/>
  <c r="D8" i="4" l="1"/>
  <c r="F8" i="4" s="1"/>
  <c r="D6" i="4"/>
  <c r="G8" i="4" l="1"/>
  <c r="F6" i="4"/>
  <c r="D15" i="4"/>
  <c r="F15" i="4" s="1"/>
  <c r="G15" i="4" s="1"/>
  <c r="D9" i="4"/>
  <c r="F9" i="4" s="1"/>
  <c r="B7" i="2"/>
  <c r="G9" i="4" l="1"/>
  <c r="D16" i="4"/>
  <c r="F16" i="4" s="1"/>
  <c r="G16" i="4" s="1"/>
  <c r="D10" i="4"/>
  <c r="F10" i="4" s="1"/>
  <c r="G10" i="4" l="1"/>
  <c r="D11" i="4"/>
  <c r="F11" i="4" s="1"/>
  <c r="G11" i="4" s="1"/>
  <c r="D14" i="4"/>
  <c r="F14" i="4" s="1"/>
  <c r="G14" i="4" s="1"/>
  <c r="G6" i="4"/>
  <c r="D12" i="4" l="1"/>
  <c r="F12" i="4" s="1"/>
  <c r="G12" i="4" s="1"/>
  <c r="F7" i="4"/>
  <c r="G7" i="4" l="1"/>
  <c r="D13" i="4"/>
  <c r="F13" i="4" s="1"/>
  <c r="G13" i="4" s="1"/>
  <c r="D17" i="4" l="1"/>
  <c r="F17" i="4" s="1"/>
  <c r="G17" i="4" l="1"/>
  <c r="D20" i="4"/>
  <c r="F20" i="4" s="1"/>
  <c r="G20" i="4" l="1"/>
  <c r="D18" i="4"/>
  <c r="F18" i="4" s="1"/>
  <c r="G18" i="4" l="1"/>
  <c r="D2" i="4"/>
  <c r="D19" i="4"/>
  <c r="D3" i="4" s="1"/>
  <c r="C10" i="2" l="1"/>
  <c r="C7" i="2"/>
  <c r="C9" i="2"/>
  <c r="C8" i="2"/>
  <c r="F19" i="4"/>
  <c r="D10" i="2" s="1"/>
  <c r="D6" i="2" l="1"/>
  <c r="D9" i="2"/>
  <c r="D8" i="2"/>
  <c r="D7" i="2"/>
  <c r="G19" i="4"/>
  <c r="E10" i="2" l="1"/>
  <c r="E6" i="2"/>
  <c r="E9" i="2"/>
  <c r="E8" i="2"/>
  <c r="E7" i="2"/>
</calcChain>
</file>

<file path=xl/sharedStrings.xml><?xml version="1.0" encoding="utf-8"?>
<sst xmlns="http://schemas.openxmlformats.org/spreadsheetml/2006/main" count="43" uniqueCount="42">
  <si>
    <t>Cree un seguimiento de proyecto en esta hoja de cálculo.
El título de esta hoja de cálculo se encuentra en la celda B1. 
Para obtener información sobre cómo usar esta hoja de cálculo, incluidas las instrucciones para lectores de pantalla, vea la hoja de cálculo Información.</t>
  </si>
  <si>
    <t>La fecha de inicio se puede especificar de forma manual en la celda D2, o bien puede usar la fórmula de ejemplo de la plantilla para encontrar la fecha anterior en la columna Hito de la tabla Hito siguiente.</t>
  </si>
  <si>
    <t>La fecha de finalización se puede especificar de forma manual en la celda D3, o bien puede usar la fórmula de ejemplo de la plantilla para encontrar la fecha posterior en la columna Hito de la tabla Hito siguiente.</t>
  </si>
  <si>
    <t>La información sobre las columnas de la tabla Hito se encuentra en las celdas B4 a G4.</t>
  </si>
  <si>
    <t>Los encabezados de la tabla se encuentran en las celdas de B5 a G5. 
Hay dos columnas ocultas: Las columnas “Inicio el día” y “Duración de la tarea” en las celdas F5 y G5 se calculan automáticamente y se usan para crear el diagrama de Gantt en la hoja de cálculo Diagrama de Gantt. 
Los datos de ejemplo se encuentran en las celdas B6 a E21. 
La siguiente instrucción se encuentra en la celda A22.</t>
  </si>
  <si>
    <t>Para agregar más hitos o actividades, inserte filas nuevas encima de esta línea.
Esta es la última instrucción de esta hoja de cálculo.</t>
  </si>
  <si>
    <t>Seguimiento de proyecto</t>
  </si>
  <si>
    <t>Escriba un conjunto secuencial de números en la columna siguiente.</t>
  </si>
  <si>
    <t>Posición</t>
  </si>
  <si>
    <t>Para agregar más hitos o actividades, inserte filas nuevas encima de esta línea.</t>
  </si>
  <si>
    <t>Fecha de inicio:</t>
  </si>
  <si>
    <t>Fecha de finalización:</t>
  </si>
  <si>
    <t>Escriba la fecha de inicio del hito o la actividad en la columna siguiente.</t>
  </si>
  <si>
    <t>Fecha de inicio</t>
  </si>
  <si>
    <t>Escriba la fecha de finalización del hito o actividad en la columna siguiente.</t>
  </si>
  <si>
    <t>Fecha de finalización</t>
  </si>
  <si>
    <t>Escriba la descripción del hito o actividad en la columna siguiente. Esta descripción aparecerá en el gráfico del proyecto.</t>
  </si>
  <si>
    <t>Hito o actividad</t>
  </si>
  <si>
    <t>Inicio</t>
  </si>
  <si>
    <t>Calculado automáticamente. Los datos siguientes, debajo de esta columna, se usan para representar en los gráficos los hitos y las actividades.</t>
  </si>
  <si>
    <t>Inicio el día</t>
  </si>
  <si>
    <t xml:space="preserve">Calculado automáticamente. Duración de cada tarea </t>
  </si>
  <si>
    <t>Duración de la tarea</t>
  </si>
  <si>
    <t>El diagrama de Gantt con una barra de desplazamiento se encuentra en esta hoja de cálculo. 
La barra de desplazamiento empieza en la celda B29.
Esta es la última instrucción de esta hoja de cálculo.</t>
  </si>
  <si>
    <t>Información acerca de este libro</t>
  </si>
  <si>
    <t xml:space="preserve">La columna de posición en la hoja de cálculo Seguimiento de proyecto le permite representar hitos y actividades en líneas separadas. Por ejemplo, puede tener dos hitos o actividades que se inicien en el mismo día y que se ejecuten en paralelo. Si tuvieran el mismo valor de posición, se mostrarían superpuestos en el gráfico. Especifique dos valores únicos para representarlos en líneas separadas. Pruébelo.
Cuando se complete el gráfico, puede que se muestren marcadores sin texto ni duración establecidos en una escala de tiempo específica. Cuando el último hito se desplace fuera del gráfico, estos marcadores indicarán el fin de los hitos que se representarán en el seguimiento del proyecto. Solo tiene que desplazarse hacia atrás o hasta el principio para ver los hitos que se pueden representar en el gráfico.
</t>
  </si>
  <si>
    <t>Guía para lectores de pantalla</t>
  </si>
  <si>
    <t>Esta es la última instrucción de esta hoja de cálculo.</t>
  </si>
  <si>
    <t>El título de esta hoja de cálculo se encuentra en la celda B1.</t>
  </si>
  <si>
    <t>El encabezado del incremento de desplazamiento horizontal se encuentra en la celda B2.
Para incrementar los datos de forma manual, escriba un nuevo valor en la celda B3.
La página de desplazamiento se actualiza automáticamente cuando la barra de desplazamiento avanza o retrocede una página en la hoja de cálculo Diagrama de Gantt.</t>
  </si>
  <si>
    <t>El valor de desplazamiento del diagrama de Gantt que se actualiza automáticamente se encuentra en la celda B3.</t>
  </si>
  <si>
    <t>El título de la tabla se encuentra en la celda B4.</t>
  </si>
  <si>
    <t>Los encabezados de la tabla se encuentran en las celdas de B5 a E5. 
Hay una nota en la celda F5.
En esta tabla, se representarán hasta 5 hitos a la vez. 
No modifique ni elimine esta hoja de cálculo ni sus contenidos.</t>
  </si>
  <si>
    <t>Datos de gráfico dinámicos</t>
  </si>
  <si>
    <t>incremento de desplazamiento horizontal</t>
  </si>
  <si>
    <t>Tabla de datos dinámicos</t>
  </si>
  <si>
    <t>hito</t>
  </si>
  <si>
    <t>fecha</t>
  </si>
  <si>
    <t>duración</t>
  </si>
  <si>
    <t>&lt;-- Se representarán hasta 5 hitos a la vez.</t>
  </si>
  <si>
    <t xml:space="preserve">Hay 4 hojas de cálculo en este libro. 
Seguimiento de proyecto
Diagrama de Gantt
Información
Datos de gráf. dinám. (ocultos)
Las instrucciones de las hojas de cálculo se encuentran en la columna A de cada hoja, a partir de la celda A1. Están escritas con texto oculto. Cada paso le guiará a través de la información de esa fila. Los pasos posteriores continúan en la celda A2, A3, y así sucesivamente, a menos que se indique de forma explícita. Por ejemplo, el texto de una instrucción podría ser “Vaya a la celda A6” para continuar con el siguiente paso. 
El texto oculto no se imprimirá.
Para quitar las instrucciones de cualquier hoja de cálculo, es suficiente con eliminar la columna A.
</t>
  </si>
  <si>
    <t xml:space="preserve">
Agregue sus datos en la hoja de cálculo Seguimiento de proyecto y, después, desplácese por una representación visual de la escala de tiempo en la hoja de cálculo Diagrama de Gantt.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</si>
</sst>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_-* #,##0\ &quot;€&quot;_-;\-* #,##0\ &quot;€&quot;_-;_-* &quot;-&quot;\ &quot;€&quot;_-;_-@_-"/>
    <numFmt numFmtId="165" formatCode="_-* #,##0.00\ &quot;€&quot;_-;\-* #,##0.00\ &quot;€&quot;_-;_-* &quot;-&quot;??\ &quot;€&quot;_-;_-@_-"/>
    <numFmt numFmtId="166" formatCode="#,##0_ ;\-#,##0\ "/>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
      <sz val="18"/>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166"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9" applyNumberFormat="0" applyAlignment="0" applyProtection="0"/>
    <xf numFmtId="0" fontId="13" fillId="11" borderId="10" applyNumberFormat="0" applyAlignment="0" applyProtection="0"/>
    <xf numFmtId="0" fontId="14" fillId="11" borderId="9" applyNumberFormat="0" applyAlignment="0" applyProtection="0"/>
    <xf numFmtId="0" fontId="15" fillId="0" borderId="11" applyNumberFormat="0" applyFill="0" applyAlignment="0" applyProtection="0"/>
    <xf numFmtId="0" fontId="2" fillId="12" borderId="12" applyNumberFormat="0" applyAlignment="0" applyProtection="0"/>
    <xf numFmtId="0" fontId="16" fillId="0" borderId="0" applyNumberFormat="0" applyFill="0" applyBorder="0" applyAlignment="0" applyProtection="0"/>
    <xf numFmtId="0" fontId="1" fillId="13" borderId="13" applyNumberFormat="0" applyFont="0" applyAlignment="0" applyProtection="0"/>
    <xf numFmtId="0" fontId="17" fillId="0" borderId="14" applyNumberFormat="0" applyFill="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9">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Alignment="1">
      <alignment wrapText="1"/>
    </xf>
    <xf numFmtId="0" fontId="0" fillId="0" borderId="0" xfId="0" applyNumberFormat="1"/>
    <xf numFmtId="0" fontId="0" fillId="0" borderId="0" xfId="0"/>
    <xf numFmtId="14" fontId="0" fillId="0" borderId="0" xfId="0" applyNumberFormat="1" applyBorder="1"/>
    <xf numFmtId="0" fontId="0" fillId="0" borderId="0" xfId="0" applyNumberFormat="1" applyBorder="1"/>
    <xf numFmtId="0" fontId="6" fillId="0" borderId="0" xfId="5">
      <alignment horizontal="left"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Font="1" applyFill="1" applyBorder="1" applyAlignment="1">
      <alignment horizontal="center"/>
    </xf>
    <xf numFmtId="166" fontId="0" fillId="5" borderId="0" xfId="6" applyFont="1" applyFill="1" applyBorder="1">
      <alignment horizontal="center"/>
    </xf>
    <xf numFmtId="0" fontId="7" fillId="6" borderId="0" xfId="8" applyFill="1">
      <alignment wrapText="1"/>
    </xf>
    <xf numFmtId="14" fontId="1" fillId="0" borderId="0" xfId="4">
      <alignment horizontal="center" vertical="center"/>
    </xf>
  </cellXfs>
  <cellStyles count="48">
    <cellStyle name="20% - Accent1" xfId="26" builtinId="30" customBuiltin="1"/>
    <cellStyle name="20% - Accent2" xfId="30" builtinId="34" customBuiltin="1"/>
    <cellStyle name="20% - Accent3" xfId="34" builtinId="38" customBuiltin="1"/>
    <cellStyle name="20% - Accent4" xfId="38" builtinId="42" customBuiltin="1"/>
    <cellStyle name="20% - Accent5" xfId="7" builtinId="46" customBuiltin="1"/>
    <cellStyle name="20% - Accent6" xfId="45"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2" builtinId="47" customBuiltin="1"/>
    <cellStyle name="40% - Accent6" xfId="46"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3" builtinId="48" customBuiltin="1"/>
    <cellStyle name="60% - Accent6" xfId="47"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4" builtinId="49" customBuiltin="1"/>
    <cellStyle name="Bad" xfId="15" builtinId="27" customBuiltin="1"/>
    <cellStyle name="Calculation" xfId="19" builtinId="22" customBuiltin="1"/>
    <cellStyle name="Check Cell" xfId="21" builtinId="23" customBuiltin="1"/>
    <cellStyle name="Comma" xfId="6" builtinId="3" customBuiltin="1"/>
    <cellStyle name="Comma [0]" xfId="9" builtinId="6" customBuiltin="1"/>
    <cellStyle name="Currency" xfId="10" builtinId="4" customBuiltin="1"/>
    <cellStyle name="Currency [0]" xfId="11" builtinId="7" customBuiltin="1"/>
    <cellStyle name="Date" xfId="4" xr:uid="{A5654282-6065-4D12-BA7A-82AAEC707206}"/>
    <cellStyle name="Explanatory Text" xfId="8"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2" builtinId="5" customBuiltin="1"/>
    <cellStyle name="Title" xfId="13" builtinId="15" customBuiltin="1"/>
    <cellStyle name="Total" xfId="24" builtinId="25" customBuiltin="1"/>
    <cellStyle name="Warning Text" xfId="22" builtinId="11" customBuiltin="1"/>
  </cellStyles>
  <dxfs count="16">
    <dxf>
      <numFmt numFmtId="0" formatCode="General"/>
      <border diagonalUp="0" diagonalDown="0">
        <left/>
        <right style="medium">
          <color theme="5" tint="-0.249977111117893"/>
        </right>
        <top/>
        <bottom/>
      </border>
    </dxf>
    <dxf>
      <numFmt numFmtId="0" formatCode="General"/>
    </dxf>
    <dxf>
      <numFmt numFmtId="19" formatCode="m/d/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numFmt numFmtId="0" formatCode="General"/>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dxf>
    <dxf>
      <numFmt numFmtId="0" formatCode="General"/>
      <fill>
        <patternFill patternType="solid">
          <fgColor indexed="64"/>
          <bgColor theme="4" tint="0.79998168889431442"/>
        </patternFill>
      </fill>
      <alignment horizontal="center" vertical="bottom" textRotation="0" wrapText="0" indent="0" justifyLastLine="0" shrinkToFit="0" readingOrder="0"/>
    </dxf>
    <dxf>
      <fill>
        <patternFill patternType="solid">
          <fgColor indexed="64"/>
          <bgColor theme="4" tint="0.79998168889431442"/>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TableStyle="Gantt Chart table style" defaultPivotStyle="PivotStyleLight16">
    <tableStyle name="Gantt Chart table style" pivot="0" count="3" xr9:uid="{D7A9D309-76D4-47FD-AAFA-79E72526BC00}">
      <tableStyleElement type="wholeTable" dxfId="15"/>
      <tableStyleElement type="headerRow" dxfId="14"/>
      <tableStyleElement type="first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'Datos de gráf. dinám. (ocultos)'!$C$5</c:f>
              <c:strCache>
                <c:ptCount val="1"/>
                <c:pt idx="0">
                  <c:v>fecha</c:v>
                </c:pt>
              </c:strCache>
            </c:strRef>
          </c:tx>
          <c:spPr>
            <a:noFill/>
            <a:ln>
              <a:noFill/>
            </a:ln>
            <a:effectLst/>
            <a:sp3d/>
          </c:spPr>
          <c:invertIfNegative val="0"/>
          <c:cat>
            <c:strRef>
              <c:f>'Datos de gráf. dinám. (ocultos)'!$B$6:$B$10</c:f>
              <c:strCache>
                <c:ptCount val="5"/>
                <c:pt idx="0">
                  <c:v>Inicio</c:v>
                </c:pt>
                <c:pt idx="1">
                  <c:v>Actividad 2</c:v>
                </c:pt>
                <c:pt idx="2">
                  <c:v>Actividad 3</c:v>
                </c:pt>
                <c:pt idx="3">
                  <c:v>Actividad 4</c:v>
                </c:pt>
                <c:pt idx="4">
                  <c:v>Actividad 5</c:v>
                </c:pt>
              </c:strCache>
            </c:strRef>
          </c:cat>
          <c:val>
            <c:numRef>
              <c:f>'Datos de gráf. dinám. (ocultos)'!$C$6:$C$10</c:f>
              <c:numCache>
                <c:formatCode>m/d/yyyy</c:formatCode>
                <c:ptCount val="5"/>
                <c:pt idx="0">
                  <c:v>43318</c:v>
                </c:pt>
                <c:pt idx="1">
                  <c:v>43333</c:v>
                </c:pt>
                <c:pt idx="2">
                  <c:v>43298</c:v>
                </c:pt>
                <c:pt idx="3">
                  <c:v>43330</c:v>
                </c:pt>
                <c:pt idx="4">
                  <c:v>43343</c:v>
                </c:pt>
              </c:numCache>
            </c:numRef>
          </c:val>
          <c:extLst>
            <c:ext xmlns:c16="http://schemas.microsoft.com/office/drawing/2014/chart" uri="{C3380CC4-5D6E-409C-BE32-E72D297353CC}">
              <c16:uniqueId val="{00000000-5066-4237-8C26-8D976BA022B1}"/>
            </c:ext>
          </c:extLst>
        </c:ser>
        <c:ser>
          <c:idx val="1"/>
          <c:order val="1"/>
          <c:tx>
            <c:strRef>
              <c:f>'Datos de gráf. dinám. (ocultos)'!$E$5</c:f>
              <c:strCache>
                <c:ptCount val="1"/>
                <c:pt idx="0">
                  <c:v>duración</c:v>
                </c:pt>
              </c:strCache>
            </c:strRef>
          </c:tx>
          <c:spPr>
            <a:solidFill>
              <a:schemeClr val="accent1">
                <a:lumMod val="75000"/>
              </a:schemeClr>
            </a:solidFill>
            <a:ln>
              <a:noFill/>
            </a:ln>
            <a:effectLst/>
            <a:sp3d/>
          </c:spPr>
          <c:invertIfNegative val="0"/>
          <c:dLbls>
            <c:dLbl>
              <c:idx val="0"/>
              <c:tx>
                <c:rich>
                  <a:bodyPr/>
                  <a:lstStyle/>
                  <a:p>
                    <a:fld id="{2953EE3F-9B8B-43A6-9CA9-9A858F87E8F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4CC905E9-215D-4C77-829C-80D758810B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794726B8-F6C5-478B-B931-D2E019D204B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84B60903-9253-4920-95E3-5CB5E35F1C7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B9312972-E81A-47BD-AD05-DDEE0EE9EF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'Datos de gráf. dinám. (ocultos)'!$B$6:$B$10</c:f>
              <c:strCache>
                <c:ptCount val="5"/>
                <c:pt idx="0">
                  <c:v>Inicio</c:v>
                </c:pt>
                <c:pt idx="1">
                  <c:v>Actividad 2</c:v>
                </c:pt>
                <c:pt idx="2">
                  <c:v>Actividad 3</c:v>
                </c:pt>
                <c:pt idx="3">
                  <c:v>Actividad 4</c:v>
                </c:pt>
                <c:pt idx="4">
                  <c:v>Actividad 5</c:v>
                </c:pt>
              </c:strCache>
            </c:strRef>
          </c:cat>
          <c:val>
            <c:numRef>
              <c:f>'Datos de gráf. dinám. (ocultos)'!$E$6:$E$10</c:f>
              <c:numCache>
                <c:formatCode>General</c:formatCode>
                <c:ptCount val="5"/>
                <c:pt idx="0">
                  <c:v>11</c:v>
                </c:pt>
                <c:pt idx="1">
                  <c:v>16</c:v>
                </c:pt>
                <c:pt idx="2">
                  <c:v>153</c:v>
                </c:pt>
                <c:pt idx="3">
                  <c:v>151</c:v>
                </c:pt>
                <c:pt idx="4">
                  <c:v>15</c:v>
                </c:pt>
              </c:numCache>
            </c:numRef>
          </c:val>
          <c:extLst>
            <c:ext xmlns:c15="http://schemas.microsoft.com/office/drawing/2012/chart" uri="{02D57815-91ED-43cb-92C2-25804820EDAC}">
              <c15:datalabelsRange>
                <c15:f>'Datos de gráf. dinám. (ocultos)'!$B$6:$B$10</c15:f>
                <c15:dlblRangeCache>
                  <c:ptCount val="5"/>
                  <c:pt idx="0">
                    <c:v>Inicio</c:v>
                  </c:pt>
                  <c:pt idx="1">
                    <c:v>Actividad 2</c:v>
                  </c:pt>
                  <c:pt idx="2">
                    <c:v>Actividad 3</c:v>
                  </c:pt>
                  <c:pt idx="3">
                    <c:v>Actividad 4</c:v>
                  </c:pt>
                  <c:pt idx="4">
                    <c:v>Actividad 5</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C0A]mmm\-yy;@"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 de gráf. dinám. (ocultos)'!$B$3" horiz="1" max="100" page="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180974</xdr:rowOff>
    </xdr:from>
    <xdr:to>
      <xdr:col>13</xdr:col>
      <xdr:colOff>452437</xdr:colOff>
      <xdr:row>28</xdr:row>
      <xdr:rowOff>23813</xdr:rowOff>
    </xdr:to>
    <xdr:graphicFrame macro="">
      <xdr:nvGraphicFramePr>
        <xdr:cNvPr id="2" name="Diagrama de Gantt" descr="Gantt Chart with a date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171450</xdr:colOff>
          <xdr:row>28</xdr:row>
          <xdr:rowOff>28575</xdr:rowOff>
        </xdr:from>
        <xdr:to>
          <xdr:col>13</xdr:col>
          <xdr:colOff>438150</xdr:colOff>
          <xdr:row>29</xdr:row>
          <xdr:rowOff>76200</xdr:rowOff>
        </xdr:to>
        <xdr:sp macro="" textlink="">
          <xdr:nvSpPr>
            <xdr:cNvPr id="4098" name="Barra de desplazamiento 2" descr="Scrollbar to increment Gantt Chart and scroll through the timeli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Hitos" displayName="Hitos" ref="B5:G21">
  <autoFilter ref="B5:G21" xr:uid="{951635E4-FCFF-47B1-A6C6-5C24ECDE9A5A}"/>
  <sortState ref="B6:G21">
    <sortCondition ref="C6:C21"/>
    <sortCondition ref="D6:D21"/>
  </sortState>
  <tableColumns count="6">
    <tableColumn id="12" xr3:uid="{417148D6-7A28-40C6-80F2-B6C648F24A03}" name="Posición" totalsRowLabel="Total" dataDxfId="12" totalsRowDxfId="11"/>
    <tableColumn id="2" xr3:uid="{0B09DBBE-2FBF-46E2-8C69-E2CFCC08C5F9}" name="Fecha de inicio" totalsRowDxfId="10" dataCellStyle="Date"/>
    <tableColumn id="3" xr3:uid="{5169FF04-1487-4814-B98C-C577FE120139}" name="Fecha de finalización" totalsRowDxfId="9" dataCellStyle="Date"/>
    <tableColumn id="10" xr3:uid="{DBA6C66F-3413-4788-966C-44D320586126}" name="Hito o actividad">
      <calculatedColumnFormula>"Actividad"&amp;" "&amp;ROW($A1)</calculatedColumnFormula>
    </tableColumn>
    <tableColumn id="11" xr3:uid="{31798575-BD57-466D-AC99-9EF7707B63C7}" name="Inicio el día" dataDxfId="8" totalsRowDxfId="7">
      <calculatedColumnFormula>IFERROR(IF(OR(LEN(Hitos[[#This Row],[Fecha de inicio]])=0,LEN(Hitos[[#This Row],[Fecha de finalización]])=0),"",INT(C6)-INT($C$6)),"")</calculatedColumnFormula>
    </tableColumn>
    <tableColumn id="8" xr3:uid="{A36515AD-389B-4321-BB8D-89BAC7740995}" name="Duración de la tarea" totalsRowFunction="count" dataDxfId="6" totalsRowDxfId="5">
      <calculatedColumnFormula>IFERROR(IF(Hitos[[#This Row],[Inicio el día]]=0,DATEDIF(Hitos[[#This Row],[Fecha de inicio]],Hitos[[#This Row],[Fecha de finalización]],"d")+1,IF(LEN(Hitos[[#This Row],[Inicio el día]])=0,"",DATEDIF(Hitos[[#This Row],[Fecha de inicio]],Hitos[[#This Row],[Fecha de finalización]],"d")+1)),0)</calculatedColumnFormula>
    </tableColumn>
  </tableColumns>
  <tableStyleInfo name="Gantt Chart table style" showFirstColumn="1" showLastColumn="0" showRowStripes="1" showColumnStripes="0"/>
  <extLst>
    <ext xmlns:x14="http://schemas.microsoft.com/office/spreadsheetml/2009/9/main" uri="{504A1905-F514-4f6f-8877-14C23A59335A}">
      <x14:table altTextSummary="Enter milestone task and activities in this table. Enter the start date, end date and milestone/activity. Position , Start on Day and Task Duration are used for charting. Do not delete or modify these columns or the charting will no longer work.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atosDinámicos" displayName="DatosDinámicos" ref="B5:E10" totalsRowShown="0" tableBorderDxfId="4">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hito" dataDxfId="3">
      <calculatedColumnFormula>IFERROR(IF(LEN(OFFSET('Seguimiento de proyecto'!$E6,$B$3,0,1,1))=0,"",INDEX(Hitos[],'Seguimiento de proyecto'!$B6+$B$3,4)),"")</calculatedColumnFormula>
    </tableColumn>
    <tableColumn id="2" xr3:uid="{24BD43CB-1C65-4F2C-BE9D-D5C601681B07}" name="fecha" dataDxfId="2">
      <calculatedColumnFormula>IFERROR(IF(LEN(OFFSET('Seguimiento de proyecto'!$C6,$B$3,0,1,1))=0,End_Date,INDEX(Hitos[],'Seguimiento de proyecto'!$B6+$B$3,2)),"")</calculatedColumnFormula>
    </tableColumn>
    <tableColumn id="3" xr3:uid="{1391FB0D-B504-4322-B211-D2B787F64A2D}" name="Inicio el día" dataDxfId="1">
      <calculatedColumnFormula>IFERROR(IF(LEN(OFFSET('Seguimiento de proyecto'!$F6,$B$3,0,1,1))=0,"",INDEX(Hitos[],'Seguimiento de proyecto'!$B6+$B$3,5)),"")</calculatedColumnFormula>
    </tableColumn>
    <tableColumn id="4" xr3:uid="{21D31F93-1DE3-4841-8614-466E50A648E8}" name="duración" dataDxfId="0">
      <calculatedColumnFormula>IFERROR(IF(LEN(OFFSET('Seguimiento de proyecto'!$G6,$B$3,0,1,1))=0,"",INDEX(Hitos[],'Seguimiento de proyecto'!$B6+$B$3,6)),"")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hart up to 5 milestones at a time from this table._x000d__x000a_Do NOT delete or modify cells in this table or the charting mechanism will break.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heetViews>
  <sheetFormatPr defaultColWidth="9.140625" defaultRowHeight="15" x14ac:dyDescent="0.25"/>
  <cols>
    <col min="1" max="1" width="2.7109375" style="21" customWidth="1"/>
    <col min="2" max="2" width="14.5703125" customWidth="1"/>
    <col min="3" max="3" width="24.140625" customWidth="1"/>
    <col min="4" max="4" width="23.42578125" customWidth="1"/>
    <col min="5" max="5" width="25.85546875" customWidth="1"/>
    <col min="6" max="6" width="20.28515625" hidden="1" customWidth="1"/>
    <col min="7" max="7" width="22.28515625" hidden="1" customWidth="1"/>
    <col min="8" max="8" width="2.5703125" customWidth="1"/>
  </cols>
  <sheetData>
    <row r="1" spans="1:7" ht="50.1" customHeight="1" x14ac:dyDescent="0.25">
      <c r="A1" s="24" t="s">
        <v>0</v>
      </c>
      <c r="B1" s="1" t="s">
        <v>6</v>
      </c>
    </row>
    <row r="2" spans="1:7" ht="30" customHeight="1" thickBot="1" x14ac:dyDescent="0.3">
      <c r="A2" s="21" t="s">
        <v>1</v>
      </c>
      <c r="C2" s="2" t="s">
        <v>10</v>
      </c>
      <c r="D2" s="17">
        <f ca="1">IFERROR(IF(MIN(Hitos[Fecha de inicio])=0,TODAY(),MIN(Hitos[Fecha de inicio])),TODAY())</f>
        <v>43298</v>
      </c>
    </row>
    <row r="3" spans="1:7" ht="30" customHeight="1" thickBot="1" x14ac:dyDescent="0.3">
      <c r="A3" s="21" t="s">
        <v>2</v>
      </c>
      <c r="C3" s="18" t="s">
        <v>11</v>
      </c>
      <c r="D3" s="17">
        <f ca="1">IFERROR(IF(MAX(Hitos[Fecha de finalización])=0,TODAY(),MAX(Hitos[Fecha de finalización])),TODAY())</f>
        <v>43508</v>
      </c>
      <c r="E3" s="19"/>
    </row>
    <row r="4" spans="1:7" s="7" customFormat="1" ht="120" x14ac:dyDescent="0.25">
      <c r="A4" s="21" t="s">
        <v>3</v>
      </c>
      <c r="B4" s="23" t="s">
        <v>7</v>
      </c>
      <c r="C4" s="23" t="s">
        <v>12</v>
      </c>
      <c r="D4" s="23" t="s">
        <v>14</v>
      </c>
      <c r="E4" s="23" t="s">
        <v>16</v>
      </c>
      <c r="F4" s="27" t="s">
        <v>19</v>
      </c>
      <c r="G4" s="27" t="s">
        <v>21</v>
      </c>
    </row>
    <row r="5" spans="1:7" ht="15" customHeight="1" x14ac:dyDescent="0.25">
      <c r="A5" s="22" t="s">
        <v>4</v>
      </c>
      <c r="B5" s="4" t="s">
        <v>8</v>
      </c>
      <c r="C5" s="4" t="s">
        <v>13</v>
      </c>
      <c r="D5" s="4" t="s">
        <v>15</v>
      </c>
      <c r="E5" s="4" t="s">
        <v>17</v>
      </c>
      <c r="F5" s="4" t="s">
        <v>20</v>
      </c>
      <c r="G5" s="4" t="s">
        <v>22</v>
      </c>
    </row>
    <row r="6" spans="1:7" x14ac:dyDescent="0.25">
      <c r="B6" s="25">
        <v>1</v>
      </c>
      <c r="C6" s="28">
        <f ca="1">TODAY()-10</f>
        <v>43318</v>
      </c>
      <c r="D6" s="28">
        <f ca="1">Hitos[[#This Row],[Fecha de inicio]]+10</f>
        <v>43328</v>
      </c>
      <c r="E6" s="4" t="s">
        <v>18</v>
      </c>
      <c r="F6" s="26">
        <f ca="1">IFERROR(IF(OR(LEN(Hitos[[#This Row],[Fecha de inicio]])=0,LEN(Hitos[[#This Row],[Fecha de finalización]])=0),"",INT(C6)-INT($C$6)),"")</f>
        <v>0</v>
      </c>
      <c r="G6" s="26">
        <f ca="1">IFERROR(IF(Hitos[[#This Row],[Inicio el día]]=0,DATEDIF(Hitos[[#This Row],[Fecha de inicio]],Hitos[[#This Row],[Fecha de finalización]],"d")+1,IF(LEN(Hitos[[#This Row],[Inicio el día]])=0,"",DATEDIF(Hitos[[#This Row],[Fecha de inicio]],Hitos[[#This Row],[Fecha de finalización]],"d")+1)),0)</f>
        <v>11</v>
      </c>
    </row>
    <row r="7" spans="1:7" x14ac:dyDescent="0.25">
      <c r="B7" s="25">
        <v>2</v>
      </c>
      <c r="C7" s="28">
        <f ca="1">TODAY()+5</f>
        <v>43333</v>
      </c>
      <c r="D7" s="28">
        <f ca="1">Hitos[[#This Row],[Fecha de inicio]]+15</f>
        <v>43348</v>
      </c>
      <c r="E7" s="4" t="str">
        <f t="shared" ref="E7:E20" si="0">"Actividad"&amp;" "&amp;ROW($A2)</f>
        <v>Actividad 2</v>
      </c>
      <c r="F7" s="26">
        <f ca="1">IFERROR(IF(OR(LEN(Hitos[[#This Row],[Fecha de inicio]])=0,LEN(Hitos[[#This Row],[Fecha de finalización]])=0),"",INT(C7)-INT($C$6)),"")</f>
        <v>15</v>
      </c>
      <c r="G7" s="26">
        <f ca="1">IFERROR(IF(Hitos[[#This Row],[Inicio el día]]=0,DATEDIF(Hitos[[#This Row],[Fecha de inicio]],Hitos[[#This Row],[Fecha de finalización]],"d")+1,IF(LEN(Hitos[[#This Row],[Inicio el día]])=0,"",DATEDIF(Hitos[[#This Row],[Fecha de inicio]],Hitos[[#This Row],[Fecha de finalización]],"d")+1)),0)</f>
        <v>16</v>
      </c>
    </row>
    <row r="8" spans="1:7" x14ac:dyDescent="0.25">
      <c r="B8" s="25">
        <v>3</v>
      </c>
      <c r="C8" s="28">
        <f ca="1">TODAY()-30</f>
        <v>43298</v>
      </c>
      <c r="D8" s="28">
        <f ca="1">Hitos[[#This Row],[Fecha de inicio]]+152</f>
        <v>43450</v>
      </c>
      <c r="E8" s="4" t="str">
        <f t="shared" si="0"/>
        <v>Actividad 3</v>
      </c>
      <c r="F8" s="26">
        <f ca="1">IFERROR(IF(OR(LEN(Hitos[[#This Row],[Fecha de inicio]])=0,LEN(Hitos[[#This Row],[Fecha de finalización]])=0),"",INT(C8)-INT($C$6)),"")</f>
        <v>-20</v>
      </c>
      <c r="G8" s="26">
        <f ca="1">IFERROR(IF(Hitos[[#This Row],[Inicio el día]]=0,DATEDIF(Hitos[[#This Row],[Fecha de inicio]],Hitos[[#This Row],[Fecha de finalización]],"d")+1,IF(LEN(Hitos[[#This Row],[Inicio el día]])=0,"",DATEDIF(Hitos[[#This Row],[Fecha de inicio]],Hitos[[#This Row],[Fecha de finalización]],"d")+1)),0)</f>
        <v>153</v>
      </c>
    </row>
    <row r="9" spans="1:7" x14ac:dyDescent="0.25">
      <c r="B9" s="25">
        <v>4</v>
      </c>
      <c r="C9" s="28">
        <f ca="1">TODAY()+2</f>
        <v>43330</v>
      </c>
      <c r="D9" s="28">
        <f ca="1">Hitos[[#This Row],[Fecha de inicio]]+150</f>
        <v>43480</v>
      </c>
      <c r="E9" s="4" t="str">
        <f t="shared" si="0"/>
        <v>Actividad 4</v>
      </c>
      <c r="F9" s="26">
        <f ca="1">IFERROR(IF(OR(LEN(Hitos[[#This Row],[Fecha de inicio]])=0,LEN(Hitos[[#This Row],[Fecha de finalización]])=0),"",INT(C9)-INT($C$6)),"")</f>
        <v>12</v>
      </c>
      <c r="G9" s="26">
        <f ca="1">IFERROR(IF(Hitos[[#This Row],[Inicio el día]]=0,DATEDIF(Hitos[[#This Row],[Fecha de inicio]],Hitos[[#This Row],[Fecha de finalización]],"d")+1,IF(LEN(Hitos[[#This Row],[Inicio el día]])=0,"",DATEDIF(Hitos[[#This Row],[Fecha de inicio]],Hitos[[#This Row],[Fecha de finalización]],"d")+1)),0)</f>
        <v>151</v>
      </c>
    </row>
    <row r="10" spans="1:7" x14ac:dyDescent="0.25">
      <c r="B10" s="25">
        <v>5</v>
      </c>
      <c r="C10" s="28">
        <f ca="1">TODAY()+15</f>
        <v>43343</v>
      </c>
      <c r="D10" s="28">
        <f ca="1">Hitos[[#This Row],[Fecha de inicio]]+14</f>
        <v>43357</v>
      </c>
      <c r="E10" s="4" t="str">
        <f t="shared" si="0"/>
        <v>Actividad 5</v>
      </c>
      <c r="F10" s="26">
        <f ca="1">IFERROR(IF(OR(LEN(Hitos[[#This Row],[Fecha de inicio]])=0,LEN(Hitos[[#This Row],[Fecha de finalización]])=0),"",INT(C10)-INT($C$6)),"")</f>
        <v>25</v>
      </c>
      <c r="G10" s="26">
        <f ca="1">IFERROR(IF(Hitos[[#This Row],[Inicio el día]]=0,DATEDIF(Hitos[[#This Row],[Fecha de inicio]],Hitos[[#This Row],[Fecha de finalización]],"d")+1,IF(LEN(Hitos[[#This Row],[Inicio el día]])=0,"",DATEDIF(Hitos[[#This Row],[Fecha de inicio]],Hitos[[#This Row],[Fecha de finalización]],"d")+1)),0)</f>
        <v>15</v>
      </c>
    </row>
    <row r="11" spans="1:7" x14ac:dyDescent="0.25">
      <c r="B11" s="25">
        <v>6</v>
      </c>
      <c r="C11" s="28">
        <f ca="1">TODAY()+30</f>
        <v>43358</v>
      </c>
      <c r="D11" s="28">
        <f ca="1">Hitos[[#This Row],[Fecha de inicio]]+45</f>
        <v>43403</v>
      </c>
      <c r="E11" s="4" t="str">
        <f t="shared" si="0"/>
        <v>Actividad 6</v>
      </c>
      <c r="F11" s="26">
        <f ca="1">IFERROR(IF(OR(LEN(Hitos[[#This Row],[Fecha de inicio]])=0,LEN(Hitos[[#This Row],[Fecha de finalización]])=0),"",INT(C11)-INT($C$6)),"")</f>
        <v>40</v>
      </c>
      <c r="G11" s="26">
        <f ca="1">IFERROR(IF(Hitos[[#This Row],[Inicio el día]]=0,DATEDIF(Hitos[[#This Row],[Fecha de inicio]],Hitos[[#This Row],[Fecha de finalización]],"d")+1,IF(LEN(Hitos[[#This Row],[Inicio el día]])=0,"",DATEDIF(Hitos[[#This Row],[Fecha de inicio]],Hitos[[#This Row],[Fecha de finalización]],"d")+1)),0)</f>
        <v>46</v>
      </c>
    </row>
    <row r="12" spans="1:7" x14ac:dyDescent="0.25">
      <c r="B12" s="25">
        <v>7</v>
      </c>
      <c r="C12" s="28">
        <f ca="1">TODAY()+45</f>
        <v>43373</v>
      </c>
      <c r="D12" s="28">
        <f ca="1">Hitos[[#This Row],[Fecha de inicio]]+56</f>
        <v>43429</v>
      </c>
      <c r="E12" s="4" t="str">
        <f t="shared" si="0"/>
        <v>Actividad 7</v>
      </c>
      <c r="F12" s="26">
        <f ca="1">IFERROR(IF(OR(LEN(Hitos[[#This Row],[Fecha de inicio]])=0,LEN(Hitos[[#This Row],[Fecha de finalización]])=0),"",INT(C12)-INT($C$6)),"")</f>
        <v>55</v>
      </c>
      <c r="G12" s="26">
        <f ca="1">IFERROR(IF(Hitos[[#This Row],[Inicio el día]]=0,DATEDIF(Hitos[[#This Row],[Fecha de inicio]],Hitos[[#This Row],[Fecha de finalización]],"d")+1,IF(LEN(Hitos[[#This Row],[Inicio el día]])=0,"",DATEDIF(Hitos[[#This Row],[Fecha de inicio]],Hitos[[#This Row],[Fecha de finalización]],"d")+1)),0)</f>
        <v>57</v>
      </c>
    </row>
    <row r="13" spans="1:7" x14ac:dyDescent="0.25">
      <c r="B13" s="25">
        <v>8</v>
      </c>
      <c r="C13" s="28">
        <f ca="1">TODAY()+60</f>
        <v>43388</v>
      </c>
      <c r="D13" s="28">
        <f ca="1">Hitos[[#This Row],[Fecha de inicio]]+30</f>
        <v>43418</v>
      </c>
      <c r="E13" s="4" t="str">
        <f t="shared" si="0"/>
        <v>Actividad 8</v>
      </c>
      <c r="F13" s="26">
        <f ca="1">IFERROR(IF(OR(LEN(Hitos[[#This Row],[Fecha de inicio]])=0,LEN(Hitos[[#This Row],[Fecha de finalización]])=0),"",INT(C13)-INT($C$6)),"")</f>
        <v>70</v>
      </c>
      <c r="G13" s="26">
        <f ca="1">IFERROR(IF(Hitos[[#This Row],[Inicio el día]]=0,DATEDIF(Hitos[[#This Row],[Fecha de inicio]],Hitos[[#This Row],[Fecha de finalización]],"d")+1,IF(LEN(Hitos[[#This Row],[Inicio el día]])=0,"",DATEDIF(Hitos[[#This Row],[Fecha de inicio]],Hitos[[#This Row],[Fecha de finalización]],"d")+1)),0)</f>
        <v>31</v>
      </c>
    </row>
    <row r="14" spans="1:7" x14ac:dyDescent="0.25">
      <c r="B14" s="25">
        <v>9</v>
      </c>
      <c r="C14" s="28">
        <f ca="1">TODAY()+37</f>
        <v>43365</v>
      </c>
      <c r="D14" s="28">
        <f ca="1">Hitos[[#This Row],[Fecha de inicio]]+22</f>
        <v>43387</v>
      </c>
      <c r="E14" s="4" t="str">
        <f t="shared" si="0"/>
        <v>Actividad 9</v>
      </c>
      <c r="F14" s="26">
        <f ca="1">IFERROR(IF(OR(LEN(Hitos[[#This Row],[Fecha de inicio]])=0,LEN(Hitos[[#This Row],[Fecha de finalización]])=0),"",INT(C14)-INT($C$6)),"")</f>
        <v>47</v>
      </c>
      <c r="G14" s="26">
        <f ca="1">IFERROR(IF(Hitos[[#This Row],[Inicio el día]]=0,DATEDIF(Hitos[[#This Row],[Fecha de inicio]],Hitos[[#This Row],[Fecha de finalización]],"d")+1,IF(LEN(Hitos[[#This Row],[Inicio el día]])=0,"",DATEDIF(Hitos[[#This Row],[Fecha de inicio]],Hitos[[#This Row],[Fecha de finalización]],"d")+1)),0)</f>
        <v>23</v>
      </c>
    </row>
    <row r="15" spans="1:7" x14ac:dyDescent="0.25">
      <c r="B15" s="25">
        <v>10</v>
      </c>
      <c r="C15" s="28">
        <f ca="1">TODAY()-20</f>
        <v>43308</v>
      </c>
      <c r="D15" s="28">
        <f ca="1">Hitos[[#This Row],[Fecha de inicio]]+160</f>
        <v>43468</v>
      </c>
      <c r="E15" s="4" t="str">
        <f>"Actividad"&amp;" "&amp;ROW($A10)</f>
        <v>Actividad 10</v>
      </c>
      <c r="F15" s="26">
        <f ca="1">IFERROR(IF(OR(LEN(Hitos[[#This Row],[Fecha de inicio]])=0,LEN(Hitos[[#This Row],[Fecha de finalización]])=0),"",INT(C15)-INT($C$6)),"")</f>
        <v>-10</v>
      </c>
      <c r="G15" s="26">
        <f ca="1">IFERROR(IF(Hitos[[#This Row],[Inicio el día]]=0,DATEDIF(Hitos[[#This Row],[Fecha de inicio]],Hitos[[#This Row],[Fecha de finalización]],"d")+1,IF(LEN(Hitos[[#This Row],[Inicio el día]])=0,"",DATEDIF(Hitos[[#This Row],[Fecha de inicio]],Hitos[[#This Row],[Fecha de finalización]],"d")+1)),0)</f>
        <v>161</v>
      </c>
    </row>
    <row r="16" spans="1:7" x14ac:dyDescent="0.25">
      <c r="B16" s="25">
        <v>11</v>
      </c>
      <c r="C16" s="28">
        <f ca="1">TODAY()+20</f>
        <v>43348</v>
      </c>
      <c r="D16" s="28">
        <f ca="1">Hitos[[#This Row],[Fecha de inicio]]+65</f>
        <v>43413</v>
      </c>
      <c r="E16" s="4" t="str">
        <f>"Actividad"&amp;" "&amp;ROW($A11)</f>
        <v>Actividad 11</v>
      </c>
      <c r="F16" s="26">
        <f ca="1">IFERROR(IF(OR(LEN(Hitos[[#This Row],[Fecha de inicio]])=0,LEN(Hitos[[#This Row],[Fecha de finalización]])=0),"",INT(C16)-INT($C$6)),"")</f>
        <v>30</v>
      </c>
      <c r="G16" s="26">
        <f ca="1">IFERROR(IF(Hitos[[#This Row],[Inicio el día]]=0,DATEDIF(Hitos[[#This Row],[Fecha de inicio]],Hitos[[#This Row],[Fecha de finalización]],"d")+1,IF(LEN(Hitos[[#This Row],[Inicio el día]])=0,"",DATEDIF(Hitos[[#This Row],[Fecha de inicio]],Hitos[[#This Row],[Fecha de finalización]],"d")+1)),0)</f>
        <v>66</v>
      </c>
    </row>
    <row r="17" spans="1:7" x14ac:dyDescent="0.25">
      <c r="B17" s="25">
        <v>12</v>
      </c>
      <c r="C17" s="28">
        <f ca="1">TODAY()+70</f>
        <v>43398</v>
      </c>
      <c r="D17" s="28">
        <f ca="1">Hitos[[#This Row],[Fecha de inicio]]+67</f>
        <v>43465</v>
      </c>
      <c r="E17" s="4" t="str">
        <f>"Actividad"&amp;" "&amp;ROW($A12)</f>
        <v>Actividad 12</v>
      </c>
      <c r="F17" s="26">
        <f ca="1">IFERROR(IF(OR(LEN(Hitos[[#This Row],[Fecha de inicio]])=0,LEN(Hitos[[#This Row],[Fecha de finalización]])=0),"",INT(C17)-INT($C$6)),"")</f>
        <v>80</v>
      </c>
      <c r="G17" s="26">
        <f ca="1">IFERROR(IF(Hitos[[#This Row],[Inicio el día]]=0,DATEDIF(Hitos[[#This Row],[Fecha de inicio]],Hitos[[#This Row],[Fecha de finalización]],"d")+1,IF(LEN(Hitos[[#This Row],[Inicio el día]])=0,"",DATEDIF(Hitos[[#This Row],[Fecha de inicio]],Hitos[[#This Row],[Fecha de finalización]],"d")+1)),0)</f>
        <v>68</v>
      </c>
    </row>
    <row r="18" spans="1:7" x14ac:dyDescent="0.25">
      <c r="B18" s="25">
        <v>13</v>
      </c>
      <c r="C18" s="28">
        <f ca="1">TODAY()+90</f>
        <v>43418</v>
      </c>
      <c r="D18" s="28">
        <f ca="1">Hitos[[#This Row],[Fecha de inicio]]+14</f>
        <v>43432</v>
      </c>
      <c r="E18" s="4" t="str">
        <f>"Actividad"&amp;" "&amp;ROW($A13)</f>
        <v>Actividad 13</v>
      </c>
      <c r="F18" s="26">
        <f ca="1">IFERROR(IF(OR(LEN(Hitos[[#This Row],[Fecha de inicio]])=0,LEN(Hitos[[#This Row],[Fecha de finalización]])=0),"",INT(C18)-INT($C$6)),"")</f>
        <v>100</v>
      </c>
      <c r="G18" s="26">
        <f ca="1">IFERROR(IF(Hitos[[#This Row],[Inicio el día]]=0,DATEDIF(Hitos[[#This Row],[Fecha de inicio]],Hitos[[#This Row],[Fecha de finalización]],"d")+1,IF(LEN(Hitos[[#This Row],[Inicio el día]])=0,"",DATEDIF(Hitos[[#This Row],[Fecha de inicio]],Hitos[[#This Row],[Fecha de finalización]],"d")+1)),0)</f>
        <v>15</v>
      </c>
    </row>
    <row r="19" spans="1:7" x14ac:dyDescent="0.25">
      <c r="B19" s="25">
        <v>14</v>
      </c>
      <c r="C19" s="28">
        <f ca="1">TODAY()+100</f>
        <v>43428</v>
      </c>
      <c r="D19" s="28">
        <f ca="1">Hitos[[#This Row],[Fecha de inicio]]+3</f>
        <v>43431</v>
      </c>
      <c r="E19" s="4" t="str">
        <f>"Actividad"&amp;" "&amp;ROW($A14)</f>
        <v>Actividad 14</v>
      </c>
      <c r="F19" s="26">
        <f ca="1">IFERROR(IF(OR(LEN(Hitos[[#This Row],[Fecha de inicio]])=0,LEN(Hitos[[#This Row],[Fecha de finalización]])=0),"",INT(C19)-INT($C$6)),"")</f>
        <v>110</v>
      </c>
      <c r="G19" s="26">
        <f ca="1">IFERROR(IF(Hitos[[#This Row],[Inicio el día]]=0,DATEDIF(Hitos[[#This Row],[Fecha de inicio]],Hitos[[#This Row],[Fecha de finalización]],"d")+1,IF(LEN(Hitos[[#This Row],[Inicio el día]])=0,"",DATEDIF(Hitos[[#This Row],[Fecha de inicio]],Hitos[[#This Row],[Fecha de finalización]],"d")+1)),0)</f>
        <v>4</v>
      </c>
    </row>
    <row r="20" spans="1:7" x14ac:dyDescent="0.25">
      <c r="B20" s="25">
        <v>15</v>
      </c>
      <c r="C20" s="28">
        <f ca="1">TODAY()+50</f>
        <v>43378</v>
      </c>
      <c r="D20" s="28">
        <f ca="1">Hitos[[#This Row],[Fecha de inicio]]+130</f>
        <v>43508</v>
      </c>
      <c r="E20" s="4" t="str">
        <f t="shared" si="0"/>
        <v>Actividad 15</v>
      </c>
      <c r="F20" s="26">
        <f ca="1">IFERROR(IF(OR(LEN(Hitos[[#This Row],[Fecha de inicio]])=0,LEN(Hitos[[#This Row],[Fecha de finalización]])=0),"",INT(C20)-INT($C$6)),"")</f>
        <v>60</v>
      </c>
      <c r="G20" s="26">
        <f ca="1">IFERROR(IF(Hitos[[#This Row],[Inicio el día]]=0,DATEDIF(Hitos[[#This Row],[Fecha de inicio]],Hitos[[#This Row],[Fecha de finalización]],"d")+1,IF(LEN(Hitos[[#This Row],[Inicio el día]])=0,"",DATEDIF(Hitos[[#This Row],[Fecha de inicio]],Hitos[[#This Row],[Fecha de finalización]],"d")+1)),0)</f>
        <v>131</v>
      </c>
    </row>
    <row r="21" spans="1:7" x14ac:dyDescent="0.25">
      <c r="B21" s="25"/>
      <c r="C21" s="28"/>
      <c r="D21" s="28"/>
      <c r="E21" s="4"/>
      <c r="F21" s="26" t="str">
        <f>IFERROR(IF(OR(LEN(Hitos[[#This Row],[Fecha de inicio]])=0,LEN(Hitos[[#This Row],[Fecha de finalización]])=0),"",INT(C21)-INT($C$6)),"")</f>
        <v/>
      </c>
      <c r="G21" s="26" t="str">
        <f>IFERROR(IF(Hitos[[#This Row],[Inicio el día]]=0,DATEDIF(Hitos[[#This Row],[Fecha de inicio]],Hitos[[#This Row],[Fecha de finalización]],"d")+1,IF(LEN(Hitos[[#This Row],[Inicio el día]])=0,"",DATEDIF(Hitos[[#This Row],[Fecha de inicio]],Hitos[[#This Row],[Fecha de finalización]],"d")+1)),0)</f>
        <v/>
      </c>
    </row>
    <row r="22" spans="1:7" x14ac:dyDescent="0.25">
      <c r="A22" s="21" t="s">
        <v>5</v>
      </c>
      <c r="B22" s="20" t="s">
        <v>9</v>
      </c>
      <c r="C22" s="20"/>
      <c r="D22" s="20"/>
      <c r="E22" s="20"/>
      <c r="F22" s="20"/>
      <c r="G22" s="20"/>
    </row>
  </sheetData>
  <printOptions horizontalCentered="1"/>
  <pageMargins left="0.7" right="0.7" top="0.75" bottom="0.75" header="0.3" footer="0.3"/>
  <pageSetup paperSize="9" scale="97"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workbookViewId="0"/>
  </sheetViews>
  <sheetFormatPr defaultColWidth="9.140625" defaultRowHeight="15" x14ac:dyDescent="0.25"/>
  <cols>
    <col min="1" max="1" width="2.5703125" customWidth="1"/>
  </cols>
  <sheetData>
    <row r="1" spans="1:1" ht="14.45" customHeight="1" x14ac:dyDescent="0.25">
      <c r="A1" s="22" t="s">
        <v>23</v>
      </c>
    </row>
    <row r="2" spans="1:1" ht="14.45" customHeight="1" x14ac:dyDescent="0.25"/>
    <row r="3" spans="1:1" ht="14.45" customHeight="1" x14ac:dyDescent="0.25"/>
  </sheetData>
  <printOptions horizontalCentered="1"/>
  <pageMargins left="0.7" right="0.7" top="0.75" bottom="0.75" header="0.3" footer="0.3"/>
  <pageSetup paperSize="9" scale="72" fitToHeight="0" orientation="portrait"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ra de desplazamiento 2">
              <controlPr defaultSize="0" autoPict="0" altText="Scrollbar to increment Gantt Chart and scroll through the timeline">
                <anchor>
                  <from>
                    <xdr:col>0</xdr:col>
                    <xdr:colOff>171450</xdr:colOff>
                    <xdr:row>28</xdr:row>
                    <xdr:rowOff>28575</xdr:rowOff>
                  </from>
                  <to>
                    <xdr:col>13</xdr:col>
                    <xdr:colOff>438150</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tabSelected="1" workbookViewId="0"/>
  </sheetViews>
  <sheetFormatPr defaultColWidth="9.140625" defaultRowHeight="15" x14ac:dyDescent="0.25"/>
  <cols>
    <col min="1" max="1" width="78.7109375" customWidth="1"/>
  </cols>
  <sheetData>
    <row r="1" spans="1:1" ht="50.1" customHeight="1" x14ac:dyDescent="0.25">
      <c r="A1" s="1" t="s">
        <v>24</v>
      </c>
    </row>
    <row r="2" spans="1:1" s="7" customFormat="1" ht="50.1" customHeight="1" x14ac:dyDescent="0.25">
      <c r="A2" s="5" t="s">
        <v>41</v>
      </c>
    </row>
    <row r="3" spans="1:1" s="7" customFormat="1" ht="192.75" customHeight="1" x14ac:dyDescent="0.25">
      <c r="A3" s="5" t="s">
        <v>25</v>
      </c>
    </row>
    <row r="4" spans="1:1" x14ac:dyDescent="0.25">
      <c r="A4" s="10" t="s">
        <v>26</v>
      </c>
    </row>
    <row r="5" spans="1:1" ht="270" x14ac:dyDescent="0.25">
      <c r="A5" s="5" t="s">
        <v>40</v>
      </c>
    </row>
    <row r="6" spans="1:1" x14ac:dyDescent="0.25">
      <c r="A6" t="s">
        <v>27</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workbookViewId="0"/>
  </sheetViews>
  <sheetFormatPr defaultColWidth="9.140625" defaultRowHeight="15" x14ac:dyDescent="0.25"/>
  <cols>
    <col min="1" max="1" width="2.5703125" style="21" customWidth="1"/>
    <col min="2" max="2" width="20.5703125" customWidth="1"/>
    <col min="3" max="3" width="15.7109375" customWidth="1"/>
    <col min="4" max="4" width="23.140625" style="6" customWidth="1"/>
    <col min="5" max="5" width="15.7109375" style="6" customWidth="1"/>
  </cols>
  <sheetData>
    <row r="1" spans="1:6" ht="50.1" customHeight="1" x14ac:dyDescent="0.25">
      <c r="A1" s="21" t="s">
        <v>28</v>
      </c>
      <c r="B1" s="1" t="s">
        <v>33</v>
      </c>
    </row>
    <row r="2" spans="1:6" x14ac:dyDescent="0.25">
      <c r="A2" s="21" t="s">
        <v>29</v>
      </c>
      <c r="B2" t="s">
        <v>34</v>
      </c>
    </row>
    <row r="3" spans="1:6" x14ac:dyDescent="0.25">
      <c r="A3" s="21" t="s">
        <v>30</v>
      </c>
      <c r="B3">
        <v>0</v>
      </c>
    </row>
    <row r="4" spans="1:6" x14ac:dyDescent="0.25">
      <c r="A4" s="21" t="s">
        <v>31</v>
      </c>
      <c r="B4" t="s">
        <v>35</v>
      </c>
    </row>
    <row r="5" spans="1:6" ht="15.75" thickBot="1" x14ac:dyDescent="0.3">
      <c r="A5" s="21" t="s">
        <v>32</v>
      </c>
      <c r="B5" s="3" t="s">
        <v>36</v>
      </c>
      <c r="C5" s="3" t="s">
        <v>37</v>
      </c>
      <c r="D5" s="3" t="s">
        <v>20</v>
      </c>
      <c r="E5" s="3" t="s">
        <v>38</v>
      </c>
      <c r="F5" t="s">
        <v>39</v>
      </c>
    </row>
    <row r="6" spans="1:6" x14ac:dyDescent="0.25">
      <c r="B6" s="11" t="str">
        <f ca="1">IFERROR(IF(LEN(OFFSET('Seguimiento de proyecto'!$E6,$B$3,0,1,1))=0,"",INDEX(Hitos[],'Seguimiento de proyecto'!$B6+$B$3,4)),"")</f>
        <v>Inicio</v>
      </c>
      <c r="C6" s="12">
        <f ca="1">IFERROR(IF(LEN(OFFSET('Seguimiento de proyecto'!$C6,$B$3,0,1,1))=0,End_Date,INDEX(Hitos[],'Seguimiento de proyecto'!$B6+$B$3,2)),"")</f>
        <v>43318</v>
      </c>
      <c r="D6" s="13">
        <f ca="1">IFERROR(IF(LEN(OFFSET('Seguimiento de proyecto'!$F6,$B$3,0,1,1))=0,"",INDEX(Hitos[],'Seguimiento de proyecto'!$B6+$B$3,5)),"")</f>
        <v>0</v>
      </c>
      <c r="E6" s="14">
        <f ca="1">IFERROR(IF(LEN(OFFSET('Seguimiento de proyecto'!$G6,$B$3,0,1,1))=0,"",INDEX(Hitos[],'Seguimiento de proyecto'!$B6+$B$3,6)),"")</f>
        <v>11</v>
      </c>
    </row>
    <row r="7" spans="1:6" x14ac:dyDescent="0.25">
      <c r="B7" s="15" t="str">
        <f ca="1">IFERROR(IF(LEN(OFFSET('Seguimiento de proyecto'!$E7,$B$3,0,1,1))=0,"",INDEX(Hitos[],'Seguimiento de proyecto'!$B7+$B$3,4)),"")</f>
        <v>Actividad 2</v>
      </c>
      <c r="C7" s="8">
        <f ca="1">IFERROR(IF(LEN(OFFSET('Seguimiento de proyecto'!$C7,$B$3,0,1,1))=0,End_Date,INDEX(Hitos[],'Seguimiento de proyecto'!$B7+$B$3,2)),"")</f>
        <v>43333</v>
      </c>
      <c r="D7" s="9">
        <f ca="1">IFERROR(IF(LEN(OFFSET('Seguimiento de proyecto'!$F7,$B$3,0,1,1))=0,"",INDEX(Hitos[],'Seguimiento de proyecto'!$B7+$B$3,5)),"")</f>
        <v>15</v>
      </c>
      <c r="E7" s="16">
        <f ca="1">IFERROR(IF(LEN(OFFSET('Seguimiento de proyecto'!$G7,$B$3,0,1,1))=0,"",INDEX(Hitos[],'Seguimiento de proyecto'!$B7+$B$3,6)),"")</f>
        <v>16</v>
      </c>
    </row>
    <row r="8" spans="1:6" x14ac:dyDescent="0.25">
      <c r="B8" s="15" t="str">
        <f ca="1">IFERROR(IF(LEN(OFFSET('Seguimiento de proyecto'!$E8,$B$3,0,1,1))=0,"",INDEX(Hitos[],'Seguimiento de proyecto'!$B8+$B$3,4)),"")</f>
        <v>Actividad 3</v>
      </c>
      <c r="C8" s="8">
        <f ca="1">IFERROR(IF(LEN(OFFSET('Seguimiento de proyecto'!$C8,$B$3,0,1,1))=0,End_Date,INDEX(Hitos[],'Seguimiento de proyecto'!$B8+$B$3,2)),"")</f>
        <v>43298</v>
      </c>
      <c r="D8" s="9">
        <f ca="1">IFERROR(IF(LEN(OFFSET('Seguimiento de proyecto'!$F8,$B$3,0,1,1))=0,"",INDEX(Hitos[],'Seguimiento de proyecto'!$B8+$B$3,5)),"")</f>
        <v>-20</v>
      </c>
      <c r="E8" s="16">
        <f ca="1">IFERROR(IF(LEN(OFFSET('Seguimiento de proyecto'!$G8,$B$3,0,1,1))=0,"",INDEX(Hitos[],'Seguimiento de proyecto'!$B8+$B$3,6)),"")</f>
        <v>153</v>
      </c>
    </row>
    <row r="9" spans="1:6" s="7" customFormat="1" x14ac:dyDescent="0.25">
      <c r="A9" s="21"/>
      <c r="B9" s="15" t="str">
        <f ca="1">IFERROR(IF(LEN(OFFSET('Seguimiento de proyecto'!$E9,$B$3,0,1,1))=0,"",INDEX(Hitos[],'Seguimiento de proyecto'!$B9+$B$3,4)),"")</f>
        <v>Actividad 4</v>
      </c>
      <c r="C9" s="8">
        <f ca="1">IFERROR(IF(LEN(OFFSET('Seguimiento de proyecto'!$C9,$B$3,0,1,1))=0,End_Date,INDEX(Hitos[],'Seguimiento de proyecto'!$B9+$B$3,2)),"")</f>
        <v>43330</v>
      </c>
      <c r="D9" s="9">
        <f ca="1">IFERROR(IF(LEN(OFFSET('Seguimiento de proyecto'!$F9,$B$3,0,1,1))=0,"",INDEX(Hitos[],'Seguimiento de proyecto'!$B9+$B$3,5)),"")</f>
        <v>12</v>
      </c>
      <c r="E9" s="16">
        <f ca="1">IFERROR(IF(LEN(OFFSET('Seguimiento de proyecto'!$G9,$B$3,0,1,1))=0,"",INDEX(Hitos[],'Seguimiento de proyecto'!$B9+$B$3,6)),"")</f>
        <v>151</v>
      </c>
    </row>
    <row r="10" spans="1:6" s="7" customFormat="1" x14ac:dyDescent="0.25">
      <c r="A10" s="21"/>
      <c r="B10" s="15" t="str">
        <f ca="1">IFERROR(IF(LEN(OFFSET('Seguimiento de proyecto'!$E10,$B$3,0,1,1))=0,"",INDEX(Hitos[],'Seguimiento de proyecto'!$B10+$B$3,4)),"")</f>
        <v>Actividad 5</v>
      </c>
      <c r="C10" s="8">
        <f ca="1">IFERROR(IF(LEN(OFFSET('Seguimiento de proyecto'!$C10,$B$3,0,1,1))=0,End_Date,INDEX(Hitos[],'Seguimiento de proyecto'!$B10+$B$3,2)),"")</f>
        <v>43343</v>
      </c>
      <c r="D10" s="9">
        <f ca="1">IFERROR(IF(LEN(OFFSET('Seguimiento de proyecto'!$F10,$B$3,0,1,1))=0,"",INDEX(Hitos[],'Seguimiento de proyecto'!$B10+$B$3,5)),"")</f>
        <v>25</v>
      </c>
      <c r="E10" s="16">
        <f ca="1">IFERROR(IF(LEN(OFFSET('Seguimiento de proyecto'!$G10,$B$3,0,1,1))=0,"",INDEX(Hitos[],'Seguimiento de proyecto'!$B10+$B$3,6)),"")</f>
        <v>15</v>
      </c>
    </row>
  </sheetData>
  <printOptions horizontalCentered="1"/>
  <pageMargins left="0.7" right="0.7" top="0.75" bottom="0.75" header="0.3" footer="0.3"/>
  <pageSetup paperSize="9" scale="77" fitToHeight="0" orientation="portrait" horizontalDpi="1200" verticalDpi="120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Seguimiento de proyecto</vt:lpstr>
      <vt:lpstr>Diagrama de Gantt</vt:lpstr>
      <vt:lpstr>Información</vt:lpstr>
      <vt:lpstr>Datos de gráf. dinám. (ocultos)</vt:lpstr>
      <vt:lpstr>Duración</vt:lpstr>
      <vt:lpstr>Fecha_de_finalización</vt:lpstr>
      <vt:lpstr>Fecha_de_inicio</vt:lpstr>
      <vt:lpstr>Hito</vt:lpstr>
      <vt:lpstr>IncrementoDeDesplazamiento</vt:lpstr>
      <vt:lpstr>InicioElDía</vt:lpstr>
      <vt:lpstr>'Seguimiento de proyecto'!Print_Titles</vt:lpstr>
      <vt:lpstr>TablaFechaDeInicio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2018-08-16T07:55:21Z</dcterms:created>
  <dcterms:modified xsi:type="dcterms:W3CDTF">2018-08-16T07:55:21Z</dcterms:modified>
</cp:coreProperties>
</file>