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8ADC6C71-A17A-451C-BD2D-B8852DCE8214}" xr6:coauthVersionLast="31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Nakit Akışı" sheetId="1" r:id="rId1"/>
    <sheet name="Aylık Gelir" sheetId="3" r:id="rId2"/>
    <sheet name="Aylık Gider" sheetId="4" r:id="rId3"/>
    <sheet name="GRAFİK VERİLERİ" sheetId="2" state="hidden" r:id="rId4"/>
  </sheets>
  <definedNames>
    <definedName name="Ad">'Nakit Akışı'!$B$1</definedName>
    <definedName name="Ay">'Nakit Akışı'!$B$3</definedName>
    <definedName name="BütçeBaşlığı">'Nakit Akışı'!$B$2</definedName>
    <definedName name="_xlnm.Print_Titles" localSheetId="1">'Aylık Gelir'!$5:$5</definedName>
    <definedName name="_xlnm.Print_Titles" localSheetId="2">'Aylık Gider'!$5:$5</definedName>
    <definedName name="_xlnm.Print_Titles" localSheetId="0">'Nakit Akışı'!$6:$6</definedName>
    <definedName name="Yıl">'Nakit Akışı'!$B$4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3" i="4" s="1"/>
  <c r="B2" i="3"/>
  <c r="B2" i="4"/>
  <c r="E8" i="3" l="1"/>
  <c r="E7" i="3"/>
  <c r="E6" i="3"/>
  <c r="C9" i="3" l="1"/>
  <c r="D9" i="3"/>
  <c r="B1" i="4" l="1"/>
  <c r="B1" i="3" l="1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3"/>
  <c r="B4" i="1"/>
  <c r="B4" i="4" l="1"/>
  <c r="B4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<sst xmlns="http://schemas.openxmlformats.org/spreadsheetml/2006/main" count="49" uniqueCount="38">
  <si>
    <t>Ad</t>
  </si>
  <si>
    <t>Aile Bütçesi</t>
  </si>
  <si>
    <t>Not: Aylık Gelir ve Aylık Gider çalışma sayfalarındaki girdiler temelinde, nakit akışı tablosu otomatik olarak hesaplanır</t>
  </si>
  <si>
    <t>Nakit Akışı</t>
  </si>
  <si>
    <t>Toplam Gelir</t>
  </si>
  <si>
    <t>Toplam Gider</t>
  </si>
  <si>
    <t>Toplam Nakit</t>
  </si>
  <si>
    <t>Öngörülen</t>
  </si>
  <si>
    <t>Fiili</t>
  </si>
  <si>
    <t>Fark</t>
  </si>
  <si>
    <t>Aylık Gelir</t>
  </si>
  <si>
    <t>Gelir 1</t>
  </si>
  <si>
    <t>Gelir 2</t>
  </si>
  <si>
    <t>Diğer Gelirler</t>
  </si>
  <si>
    <t>Aylık Gider</t>
  </si>
  <si>
    <t>Barınma</t>
  </si>
  <si>
    <t>Market</t>
  </si>
  <si>
    <t>Telefon</t>
  </si>
  <si>
    <t>Elektrik / Doğalgaz</t>
  </si>
  <si>
    <t>Su / Kanalizasyon / Çöp</t>
  </si>
  <si>
    <t>Kablolu TV</t>
  </si>
  <si>
    <t>Internet</t>
  </si>
  <si>
    <t>Onarım / Bakım</t>
  </si>
  <si>
    <t>Çocuk Bakımı</t>
  </si>
  <si>
    <t>Okul Ücreti</t>
  </si>
  <si>
    <t>Evcil Hayvanlar</t>
  </si>
  <si>
    <t>Ulaşım</t>
  </si>
  <si>
    <t>Kişisel Bakım</t>
  </si>
  <si>
    <t>Sigorta</t>
  </si>
  <si>
    <t>Kredi Kartları</t>
  </si>
  <si>
    <t>Krediler</t>
  </si>
  <si>
    <t>Vergiler</t>
  </si>
  <si>
    <t>Hediye / Yardım Kuruluşu</t>
  </si>
  <si>
    <t>Tasarruf</t>
  </si>
  <si>
    <t>Diğer</t>
  </si>
  <si>
    <t>Toplam</t>
  </si>
  <si>
    <t>GRAFİK VERİLERİ</t>
  </si>
  <si>
    <t>Gerçek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</si>
</sst>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'GRAFİK VERİLERİ'!$C$3</c:f>
              <c:strCache>
                <c:ptCount val="1"/>
                <c:pt idx="0">
                  <c:v>Öngörülen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'GRAFİK VERİLERİ'!$B$4:$B$6</c:f>
              <c:strCache>
                <c:ptCount val="3"/>
                <c:pt idx="0">
                  <c:v>Nakit Akışı</c:v>
                </c:pt>
                <c:pt idx="1">
                  <c:v>Aylık Gelir</c:v>
                </c:pt>
                <c:pt idx="2">
                  <c:v>Aylık Gider</c:v>
                </c:pt>
              </c:strCache>
            </c:strRef>
          </c:cat>
          <c:val>
            <c:numRef>
              <c:f>'GRAFİK VERİLERİ'!$C$4:$C$6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'GRAFİK VERİLERİ'!$D$3</c:f>
              <c:strCache>
                <c:ptCount val="1"/>
                <c:pt idx="0">
                  <c:v>Gerçek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'GRAFİK VERİLERİ'!$B$4:$B$6</c:f>
              <c:strCache>
                <c:ptCount val="3"/>
                <c:pt idx="0">
                  <c:v>Nakit Akışı</c:v>
                </c:pt>
                <c:pt idx="1">
                  <c:v>Aylık Gelir</c:v>
                </c:pt>
                <c:pt idx="2">
                  <c:v>Aylık Gider</c:v>
                </c:pt>
              </c:strCache>
            </c:strRef>
          </c:cat>
          <c:val>
            <c:numRef>
              <c:f>'GRAFİK VERİLERİ'!$D$4:$D$6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₺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Bütçe Grafiği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akitAkışı" displayName="NakitAkışı" ref="B6:E9" totalsRowCount="1">
  <autoFilter ref="B6:E8" xr:uid="{00000000-0009-0000-0100-000001000000}"/>
  <tableColumns count="4">
    <tableColumn id="1" xr3:uid="{00000000-0010-0000-0000-000001000000}" name="Nakit Akışı" totalsRowLabel="Toplam Nakit" totalsRowDxfId="11"/>
    <tableColumn id="3" xr3:uid="{00000000-0010-0000-0000-000003000000}" name="Öngörülen" totalsRowFunction="custom" totalsRowDxfId="10" dataCellStyle="Amounts">
      <totalsRowFormula>C7-C8</totalsRowFormula>
    </tableColumn>
    <tableColumn id="4" xr3:uid="{00000000-0010-0000-0000-000004000000}" name="Fiili" totalsRowFunction="custom" totalsRowDxfId="9" dataCellStyle="Amounts">
      <totalsRowFormula>D7-D8</totalsRowFormula>
    </tableColumn>
    <tableColumn id="5" xr3:uid="{00000000-0010-0000-0000-000005000000}" name="Fark" totalsRowFunction="sum" totalsRowDxfId="8" dataCellStyle="Amounts">
      <calculatedColumnFormula>Gelir[[#Totals],[Fark]]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Gelir" displayName="Gelir" ref="B5:E9" totalsRowCount="1">
  <autoFilter ref="B5:E8" xr:uid="{00000000-0009-0000-0100-000005000000}"/>
  <tableColumns count="4">
    <tableColumn id="1" xr3:uid="{00000000-0010-0000-0100-000001000000}" name="Aylık Gelir" totalsRowLabel="Toplam Gelir" totalsRowDxfId="7" dataCellStyle="Table Details"/>
    <tableColumn id="3" xr3:uid="{00000000-0010-0000-0100-000003000000}" name="Öngörülen" totalsRowFunction="sum" totalsRowDxfId="6" dataCellStyle="Amounts"/>
    <tableColumn id="4" xr3:uid="{00000000-0010-0000-0100-000004000000}" name="Fiili" totalsRowFunction="sum" totalsRowDxfId="5" dataCellStyle="Amounts"/>
    <tableColumn id="5" xr3:uid="{00000000-0010-0000-0100-000005000000}" name="Fark" totalsRowFunction="sum" totalsRowDxfId="4" dataCellStyle="Amounts">
      <calculatedColumnFormula>Gelir[[#This Row],[Fiili]]-Gelir[[#This Row],[Öngörülen]]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Gider" displayName="Gider" ref="B5:E26" totalsRowCount="1">
  <autoFilter ref="B5:E25" xr:uid="{00000000-0009-0000-0100-000009000000}"/>
  <tableColumns count="4">
    <tableColumn id="1" xr3:uid="{00000000-0010-0000-0200-000001000000}" name="Aylık Gider" totalsRowLabel="Toplam" totalsRowDxfId="3" dataCellStyle="Table Details"/>
    <tableColumn id="3" xr3:uid="{00000000-0010-0000-0200-000003000000}" name="Öngörülen" totalsRowFunction="sum" totalsRowDxfId="2" dataCellStyle="Amounts"/>
    <tableColumn id="4" xr3:uid="{00000000-0010-0000-0200-000004000000}" name="Fiili" totalsRowFunction="sum" totalsRowDxfId="1" dataCellStyle="Amounts"/>
    <tableColumn id="5" xr3:uid="{00000000-0010-0000-0200-000005000000}" name="Fark" totalsRowFunction="sum" totalsRowDxfId="0" dataCellStyle="Variance">
      <calculatedColumnFormula>Gider[[#This Row],[Öngörülen]]-Gider[[#This Row],[Fiili]]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TEXT(TODAY(),"aaaa")</f>
        <v>Friday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20"/>
      <c r="D5" s="20"/>
      <c r="E5" s="20"/>
    </row>
    <row r="6" spans="2:5" ht="45" customHeight="1" x14ac:dyDescent="0.5">
      <c r="B6" s="18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7" t="s">
        <v>4</v>
      </c>
      <c r="C7" s="15">
        <f>Gelir[[#Totals],[Öngörülen]]</f>
        <v>5700</v>
      </c>
      <c r="D7" s="15">
        <f>Gelir[[#Totals],[Fiili]]</f>
        <v>5500</v>
      </c>
      <c r="E7" s="15">
        <f>Gelir[[#Totals],[Fark]]</f>
        <v>-200</v>
      </c>
    </row>
    <row r="8" spans="2:5" ht="17.25" customHeight="1" x14ac:dyDescent="0.3">
      <c r="B8" s="17" t="s">
        <v>5</v>
      </c>
      <c r="C8" s="15">
        <f>Gider[[#Totals],[Öngörülen]]</f>
        <v>3603</v>
      </c>
      <c r="D8" s="15">
        <f>Gider[[#Totals],[Fiili]]</f>
        <v>3655</v>
      </c>
      <c r="E8" s="15">
        <f>Gider[[#Totals],[Fark]]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SUBTOTAL(109,NakitAkışı[Fark])</f>
        <v>-252</v>
      </c>
    </row>
  </sheetData>
  <dataValidations count="10">
    <dataValidation allowBlank="1" showInputMessage="1" showErrorMessage="1" prompt="Bu çalışma kitabında bir Aile Bütçesi oluşturun. Bu çalışma sayfasındaki Grafik ve Nakit Akışı tablosu diğer çalışma sayfalarına girilen Aylık Gelir ve Giderler temel alınarak otomatik olarak güncelleştirilir" sqref="A1" xr:uid="{00000000-0002-0000-0000-000000000000}"/>
    <dataValidation allowBlank="1" showInputMessage="1" showErrorMessage="1" prompt="Bütçenin adını bu hücreye girin" sqref="B1" xr:uid="{00000000-0002-0000-0000-000001000000}"/>
    <dataValidation allowBlank="1" showInputMessage="1" showErrorMessage="1" prompt="Ayı bu hücreye ve yılı aşağıdaki hücreye girin" sqref="B3" xr:uid="{00000000-0002-0000-0000-000002000000}"/>
    <dataValidation allowBlank="1" showInputMessage="1" showErrorMessage="1" prompt="Bu hücreye yılı girin" sqref="B4" xr:uid="{00000000-0002-0000-0000-000003000000}"/>
    <dataValidation allowBlank="1" showInputMessage="1" showErrorMessage="1" prompt="Toplam Gelir ve Toplam Gider öğeleri, Gelir ve Gider tablolarındaki girişler temel alınarak bu sütundaki bu başlığın altında otomatik olarak güncelleştirilir" sqref="B6" xr:uid="{00000000-0002-0000-0000-000004000000}"/>
    <dataValidation allowBlank="1" showInputMessage="1" showErrorMessage="1" prompt="Gerçek Gelir ve Giderler bu sütundaki bu başlığın altında otomatik olarak güncelleştirilir" sqref="D6" xr:uid="{00000000-0002-0000-0000-000005000000}"/>
    <dataValidation allowBlank="1" showInputMessage="1" showErrorMessage="1" prompt="Varyans tutarı ve simgesi bu sütundaki bu başlığın altında otomatik olarak güncelleştirilir" sqref="E6" xr:uid="{00000000-0002-0000-0000-000006000000}"/>
    <dataValidation allowBlank="1" showInputMessage="1" showErrorMessage="1" prompt="Gerçek ve Öngörülen Nakit Akışlar ile Aylık Gelir ve Aylık Gider karşılaştırmasını gösteren grafik" sqref="B5" xr:uid="{00000000-0002-0000-0000-000007000000}"/>
    <dataValidation allowBlank="1" showInputMessage="1" showErrorMessage="1" prompt="Bu çalışma sayfasının başlığı bu hücrede, Grafik ve İpucu ise B5 hücresindedir. Ayı aşağıdaki hücreye girin" sqref="B2" xr:uid="{00000000-0002-0000-0000-000008000000}"/>
    <dataValidation allowBlank="1" showInputMessage="1" showErrorMessage="1" prompt="Öngörülen Gelir ve Giderler, bu sütundaki bu başlığın altında otomatik olarak güncelleştirilir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Ad</f>
        <v>Ad</v>
      </c>
      <c r="C1" s="2"/>
    </row>
    <row r="2" spans="2:5" ht="46.5" customHeight="1" x14ac:dyDescent="0.3">
      <c r="B2" s="4" t="str">
        <f>BütçeBaşlığı</f>
        <v>Aile Bütçesi</v>
      </c>
      <c r="C2" s="23"/>
    </row>
    <row r="3" spans="2:5" ht="27" thickBot="1" x14ac:dyDescent="0.45">
      <c r="B3" s="12" t="str">
        <f ca="1">Ay</f>
        <v>Friday</v>
      </c>
      <c r="C3" s="2"/>
    </row>
    <row r="4" spans="2:5" ht="26.25" x14ac:dyDescent="0.3">
      <c r="B4" s="7">
        <f ca="1">Yıl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19" t="s">
        <v>11</v>
      </c>
      <c r="C6" s="15">
        <v>4000</v>
      </c>
      <c r="D6" s="15">
        <v>4000</v>
      </c>
      <c r="E6" s="15">
        <f>Gelir[[#This Row],[Fiili]]-Gelir[[#This Row],[Öngörülen]]</f>
        <v>0</v>
      </c>
    </row>
    <row r="7" spans="2:5" ht="17.25" customHeight="1" x14ac:dyDescent="0.3">
      <c r="B7" s="19" t="s">
        <v>12</v>
      </c>
      <c r="C7" s="15">
        <v>1400</v>
      </c>
      <c r="D7" s="15">
        <v>1500</v>
      </c>
      <c r="E7" s="15">
        <f>Gelir[[#This Row],[Fiili]]-Gelir[[#This Row],[Öngörülen]]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5">
        <f>Gelir[[#This Row],[Fiili]]-Gelir[[#This Row],[Öngörülen]]</f>
        <v>-300</v>
      </c>
    </row>
    <row r="9" spans="2:5" ht="17.25" customHeight="1" x14ac:dyDescent="0.3">
      <c r="B9" s="21" t="s">
        <v>4</v>
      </c>
      <c r="C9" s="22">
        <f>SUBTOTAL(109,Gelir[Öngörülen])</f>
        <v>5700</v>
      </c>
      <c r="D9" s="22">
        <f>SUBTOTAL(109,Gelir[Fiili])</f>
        <v>5500</v>
      </c>
      <c r="E9" s="22">
        <f>SUBTOTAL(109,Gelir[Fark])</f>
        <v>-200</v>
      </c>
    </row>
  </sheetData>
  <dataValidations count="9">
    <dataValidation allowBlank="1" showInputMessage="1" showErrorMessage="1" prompt="Bu sütundaki bu başlığın altında Varyans otomatik olarak hesaplanır ve simge güncelleştirilir" sqref="E5" xr:uid="{00000000-0002-0000-0100-000000000000}"/>
    <dataValidation allowBlank="1" showInputMessage="1" showErrorMessage="1" prompt="Bu sütundaki bu başlığın altına Gerçek Geliri girin" sqref="D5" xr:uid="{00000000-0002-0000-0100-000001000000}"/>
    <dataValidation allowBlank="1" showInputMessage="1" showErrorMessage="1" prompt="Bu sütundaki bu başlığın altına Öngörülen Geliri girin" sqref="C5" xr:uid="{00000000-0002-0000-0100-000002000000}"/>
    <dataValidation allowBlank="1" showInputMessage="1" showErrorMessage="1" prompt="Bu sütundaki bu başlığın altına Aylık Gelir öğelerini girin. Belirli girdileri bulmak için başlık filtrelerini kullanın" sqref="B5" xr:uid="{00000000-0002-0000-0100-000003000000}"/>
    <dataValidation allowBlank="1" showInputMessage="1" showErrorMessage="1" prompt="Yıl, Nakit Akışı çalışma sayfasındaki B4 hücresine girilen yıl temel alınarak otomatik olarak güncelleştirilir. Gelir ayrıntılarını aşağıdaki tabloya girin" sqref="B4" xr:uid="{00000000-0002-0000-0100-000004000000}"/>
    <dataValidation allowBlank="1" showInputMessage="1" showErrorMessage="1" prompt="Ay, Nakit Akışı çalışma sayfasındaki B3 hücresine girilen ay temel alınarak otomatik olarak güncelleştirilir" sqref="B3" xr:uid="{00000000-0002-0000-0100-000005000000}"/>
    <dataValidation allowBlank="1" showInputMessage="1" showErrorMessage="1" prompt="Ad, Nakit Akışı çalışma sayfasındaki B1 hücresine girilen Ad temel alınarak otomatik olarak güncelleştirilir" sqref="B1" xr:uid="{00000000-0002-0000-0100-000006000000}"/>
    <dataValidation allowBlank="1" showInputMessage="1" showErrorMessage="1" prompt="Öngörülen ve Gerçek Aylık geliri izlemek için ayrıntıları bu çalışma sayfasındaki Gelir tablosuna girin" sqref="A1" xr:uid="{00000000-0002-0000-0100-000007000000}"/>
    <dataValidation allowBlank="1" showInputMessage="1" showErrorMessage="1" prompt="Başlık, Nakit Akışı çalışma sayfasındaki B2 hücresine girilen başlığa göre otomatik olarak güncelleştirilir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Ad</f>
        <v>Ad</v>
      </c>
      <c r="C1" s="2"/>
    </row>
    <row r="2" spans="2:5" ht="46.5" customHeight="1" x14ac:dyDescent="0.3">
      <c r="B2" s="4" t="str">
        <f>BütçeBaşlığı</f>
        <v>Aile Bütçesi</v>
      </c>
      <c r="C2" s="2"/>
    </row>
    <row r="3" spans="2:5" ht="27" thickBot="1" x14ac:dyDescent="0.45">
      <c r="B3" s="12" t="str">
        <f ca="1">Ay</f>
        <v>Friday</v>
      </c>
      <c r="C3" s="2"/>
    </row>
    <row r="4" spans="2:5" ht="26.25" x14ac:dyDescent="0.3">
      <c r="B4" s="7">
        <f ca="1">Yıl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6">
        <f>Gider[[#This Row],[Öngörülen]]-Gider[[#This Row],[Fiili]]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6">
        <f>Gider[[#This Row],[Öngörülen]]-Gider[[#This Row],[Fiili]]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6">
        <f>Gider[[#This Row],[Öngörülen]]-Gider[[#This Row],[Fiili]]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6">
        <f>Gider[[#This Row],[Öngörülen]]-Gider[[#This Row],[Fiili]]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6">
        <f>Gider[[#This Row],[Öngörülen]]-Gider[[#This Row],[Fiili]]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6">
        <f>Gider[[#This Row],[Öngörülen]]-Gider[[#This Row],[Fiili]]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6">
        <f>Gider[[#This Row],[Öngörülen]]-Gider[[#This Row],[Fiili]]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6">
        <f>Gider[[#This Row],[Öngörülen]]-Gider[[#This Row],[Fiili]]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6">
        <f>Gider[[#This Row],[Öngörülen]]-Gider[[#This Row],[Fiili]]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6">
        <f>Gider[[#This Row],[Öngörülen]]-Gider[[#This Row],[Fiili]]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6">
        <f>Gider[[#This Row],[Öngörülen]]-Gider[[#This Row],[Fiili]]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6">
        <f>Gider[[#This Row],[Öngörülen]]-Gider[[#This Row],[Fiili]]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6">
        <f>Gider[[#This Row],[Öngörülen]]-Gider[[#This Row],[Fiili]]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6">
        <f>Gider[[#This Row],[Öngörülen]]-Gider[[#This Row],[Fiili]]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6">
        <f>Gider[[#This Row],[Öngörülen]]-Gider[[#This Row],[Fiili]]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6">
        <f>Gider[[#This Row],[Öngörülen]]-Gider[[#This Row],[Fiili]]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6">
        <f>Gider[[#This Row],[Öngörülen]]-Gider[[#This Row],[Fiili]]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6">
        <f>Gider[[#This Row],[Öngörülen]]-Gider[[#This Row],[Fiili]]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6">
        <f>Gider[[#This Row],[Öngörülen]]-Gider[[#This Row],[Fiili]]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6">
        <f>Gider[[#This Row],[Öngörülen]]-Gider[[#This Row],[Fiili]]</f>
        <v>0</v>
      </c>
    </row>
    <row r="26" spans="2:5" ht="17.25" customHeight="1" x14ac:dyDescent="0.3">
      <c r="B26" s="9" t="s">
        <v>35</v>
      </c>
      <c r="C26" s="8">
        <f>SUBTOTAL(109,Gider[Öngörülen])</f>
        <v>3603</v>
      </c>
      <c r="D26" s="8">
        <f>SUBTOTAL(109,Gider[Fiili])</f>
        <v>3655</v>
      </c>
      <c r="E26" s="8">
        <f>SUBTOTAL(109,Gider[Fark])</f>
        <v>-52</v>
      </c>
    </row>
  </sheetData>
  <dataValidations count="9">
    <dataValidation allowBlank="1" showInputMessage="1" showErrorMessage="1" prompt="Öngörülen ve Gerçek Aylık Giderleri izlemek için ayrıntıları bu çalışma sayfasındaki Gider tablosuna girin" sqref="A1" xr:uid="{00000000-0002-0000-0200-000000000000}"/>
    <dataValidation allowBlank="1" showInputMessage="1" showErrorMessage="1" prompt="Ad, Nakit Akışı çalışma sayfasındaki B1 hücresine girilen ad temel alınarak otomatik olarak güncelleştirilir" sqref="B1" xr:uid="{00000000-0002-0000-0200-000001000000}"/>
    <dataValidation allowBlank="1" showInputMessage="1" showErrorMessage="1" prompt="Ay, Nakit Akışı çalışma sayfasındaki B3 hücresine girilen ay temel alınarak otomatik olarak güncelleştirilir" sqref="B3" xr:uid="{00000000-0002-0000-0200-000002000000}"/>
    <dataValidation allowBlank="1" showInputMessage="1" showErrorMessage="1" prompt="Yıl, Nakit Akışı çalışma sayfasındaki B4 hücresine girilen yıl temel alınarak otomatik olarak güncelleştirilir. Gider ayrıntılarını aşağıdaki tabloya girin" sqref="B4" xr:uid="{00000000-0002-0000-0200-000003000000}"/>
    <dataValidation allowBlank="1" showInputMessage="1" showErrorMessage="1" prompt="Bu sütundaki bu başlığın altına Aylık Gider öğelerini girin. Belirli girdileri bulmak için başlık filtrelerini kullanın" sqref="B5" xr:uid="{00000000-0002-0000-0200-000004000000}"/>
    <dataValidation allowBlank="1" showInputMessage="1" showErrorMessage="1" prompt="Bu sütundaki bu başlığın altına Öngörülen gideri girin" sqref="C5" xr:uid="{00000000-0002-0000-0200-000005000000}"/>
    <dataValidation allowBlank="1" showInputMessage="1" showErrorMessage="1" prompt="Bu sütundaki bu başlığın altına Gerçek gideri girin" sqref="D5" xr:uid="{00000000-0002-0000-0200-000006000000}"/>
    <dataValidation allowBlank="1" showInputMessage="1" showErrorMessage="1" prompt="Bu sütundaki bu başlığın altında Varyans otomatik olarak hesaplanır ve simge güncelleştirilir" sqref="E5" xr:uid="{00000000-0002-0000-0200-000007000000}"/>
    <dataValidation allowBlank="1" showInputMessage="1" showErrorMessage="1" prompt="Başlık, Nakit Akışı çalışma sayfasındaki B2 hücresine girilen başlığa göre otomatik olarak güncelleştirilir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36</v>
      </c>
      <c r="C1" s="1"/>
      <c r="D1" s="1"/>
    </row>
    <row r="3" spans="2:4" x14ac:dyDescent="0.3">
      <c r="B3" s="3"/>
      <c r="C3" s="3" t="s">
        <v>7</v>
      </c>
      <c r="D3" s="3" t="s">
        <v>37</v>
      </c>
    </row>
    <row r="4" spans="2:4" x14ac:dyDescent="0.3">
      <c r="B4" s="3" t="s">
        <v>3</v>
      </c>
      <c r="C4" s="3">
        <f>NakitAkışı[[#Totals],[Öngörülen]]</f>
        <v>2097</v>
      </c>
      <c r="D4" s="3">
        <f>NakitAkışı[[#Totals],[Fiili]]</f>
        <v>1845</v>
      </c>
    </row>
    <row r="5" spans="2:4" x14ac:dyDescent="0.3">
      <c r="B5" s="3" t="s">
        <v>10</v>
      </c>
      <c r="C5" s="3">
        <f>Gelir[[#Totals],[Öngörülen]]</f>
        <v>5700</v>
      </c>
      <c r="D5" s="3">
        <f>Gelir[[#Totals],[Fiili]]</f>
        <v>5500</v>
      </c>
    </row>
    <row r="6" spans="2:4" x14ac:dyDescent="0.3">
      <c r="B6" s="3" t="s">
        <v>14</v>
      </c>
      <c r="C6" s="3">
        <f>Gider[[#Totals],[Öngörülen]]</f>
        <v>3603</v>
      </c>
      <c r="D6" s="3">
        <f>Gider[[#Totals],[Fiili]]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Nakit Akışı</vt:lpstr>
      <vt:lpstr>Aylık Gelir</vt:lpstr>
      <vt:lpstr>Aylık Gider</vt:lpstr>
      <vt:lpstr>GRAFİK VERİLERİ</vt:lpstr>
      <vt:lpstr>Ad</vt:lpstr>
      <vt:lpstr>Ay</vt:lpstr>
      <vt:lpstr>BütçeBaşlığı</vt:lpstr>
      <vt:lpstr>'Aylık Gelir'!Print_Titles</vt:lpstr>
      <vt:lpstr>'Aylık Gider'!Print_Titles</vt:lpstr>
      <vt:lpstr>'Nakit Akışı'!Print_Titles</vt:lpstr>
      <vt:lpstr>Yıl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2018-08-10T05:52:11Z</dcterms:created>
  <dcterms:modified xsi:type="dcterms:W3CDTF">2018-08-10T05:52:11Z</dcterms:modified>
</cp:coreProperties>
</file>