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92FDF9FF-ED43-4819-A69D-A209D2CE9B74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Naudas plūsma" sheetId="1" r:id="rId1"/>
    <sheet name="Ikmēneša ienākumi" sheetId="3" r:id="rId2"/>
    <sheet name="Ikmēneša izdevumi" sheetId="4" r:id="rId3"/>
    <sheet name="DIAGRAMMAS DATI" sheetId="2" state="hidden" r:id="rId4"/>
  </sheets>
  <definedNames>
    <definedName name="BudžetaVirsraksts">'Naudas plūsma'!$B$2</definedName>
    <definedName name="Gads">'Naudas plūsma'!$B$4</definedName>
    <definedName name="Mēnesis">'Naudas plūsma'!$B$3</definedName>
    <definedName name="Nosaukums">'Naudas plūsma'!$B$1</definedName>
    <definedName name="_xlnm.Print_Titles" localSheetId="1">'Ikmēneša ienākumi'!$5:$5</definedName>
    <definedName name="_xlnm.Print_Titles" localSheetId="2">'Ikmēneša izdevumi'!$5:$5</definedName>
    <definedName name="_xlnm.Print_Titles" localSheetId="0">'Naudas plūsma'!$6:$6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3"/>
  <c r="B1" i="3"/>
  <c r="B1" i="4"/>
  <c r="E8" i="3" l="1"/>
  <c r="E7" i="3"/>
  <c r="E6" i="3"/>
  <c r="C9" i="3" l="1"/>
  <c r="D9" i="3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3" l="1"/>
  <c r="B4" i="4"/>
  <c r="B3" i="4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<sst xmlns="http://schemas.openxmlformats.org/spreadsheetml/2006/main" count="49" uniqueCount="37">
  <si>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Vārds, uzvārds</t>
  </si>
  <si>
    <t>Ģimenes budžets</t>
  </si>
  <si>
    <t>Piezīme. Naudas plūsmas tabulas vērtības tiek automātiski aprēķinātas, izmantojot ievades darblapās Ikmēneša ienākumi un Ikmēneša izdevumi</t>
  </si>
  <si>
    <t>Naudas plūsma</t>
  </si>
  <si>
    <t>Kopējie ienākumi</t>
  </si>
  <si>
    <t>Kopējie izdevumi</t>
  </si>
  <si>
    <t>Kopējā naudas summa</t>
  </si>
  <si>
    <t>Plānotie</t>
  </si>
  <si>
    <t>Faktiskie</t>
  </si>
  <si>
    <t>Novirze</t>
  </si>
  <si>
    <t>Ikmēneša ienākumi</t>
  </si>
  <si>
    <t>Ienākumi 1</t>
  </si>
  <si>
    <t>Ienākumi 2</t>
  </si>
  <si>
    <t>Citi ienākumi</t>
  </si>
  <si>
    <t>Ikmēneša izdevumi</t>
  </si>
  <si>
    <t>Mājoklis</t>
  </si>
  <si>
    <t>Pārtikas preces</t>
  </si>
  <si>
    <t>Tālrunis</t>
  </si>
  <si>
    <t>Elektrība/gāze</t>
  </si>
  <si>
    <t>Ūdens/kanalizācija/atkritumi</t>
  </si>
  <si>
    <t>Kabeļtelevīzija</t>
  </si>
  <si>
    <t>Internets</t>
  </si>
  <si>
    <t>Apkope/remonts</t>
  </si>
  <si>
    <t>Bērnu aprūpe</t>
  </si>
  <si>
    <t>Mācību maksa</t>
  </si>
  <si>
    <t>Mājdzīvnieki</t>
  </si>
  <si>
    <t>Transports</t>
  </si>
  <si>
    <t>Personiskā higiēna</t>
  </si>
  <si>
    <t>Apdrošināšana</t>
  </si>
  <si>
    <t>Kredītkartes</t>
  </si>
  <si>
    <t>Aizdevumi</t>
  </si>
  <si>
    <t>Nodokļi</t>
  </si>
  <si>
    <t>Dāvanas/labdarība</t>
  </si>
  <si>
    <t>Ietaupījumi</t>
  </si>
  <si>
    <t>Citi</t>
  </si>
  <si>
    <t>DIAGRAMMAS DATI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</si>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</sst>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0" fontId="0" fillId="0" borderId="0" xfId="8" applyFont="1" applyBorder="1"/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'DIAGRAMMAS DATI'!$C$3</c:f>
              <c:strCache>
                <c:ptCount val="1"/>
                <c:pt idx="0">
                  <c:v>Plānotie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'DIAGRAMMAS DATI'!$B$4:$B$6</c:f>
              <c:strCache>
                <c:ptCount val="3"/>
                <c:pt idx="0">
                  <c:v>Naudas plūsma</c:v>
                </c:pt>
                <c:pt idx="1">
                  <c:v>Ikmēneša ienākumi</c:v>
                </c:pt>
                <c:pt idx="2">
                  <c:v>Ikmēneša izdevumi</c:v>
                </c:pt>
              </c:strCache>
            </c:strRef>
          </c:cat>
          <c:val>
            <c:numRef>
              <c:f>'DIAGRAMMAS DATI'!$C$4:$C$6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'DIAGRAMMAS DATI'!$D$3</c:f>
              <c:strCache>
                <c:ptCount val="1"/>
                <c:pt idx="0">
                  <c:v>Faktiskie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'DIAGRAMMAS DATI'!$B$4:$B$6</c:f>
              <c:strCache>
                <c:ptCount val="3"/>
                <c:pt idx="0">
                  <c:v>Naudas plūsma</c:v>
                </c:pt>
                <c:pt idx="1">
                  <c:v>Ikmēneša ienākumi</c:v>
                </c:pt>
                <c:pt idx="2">
                  <c:v>Ikmēneša izdevumi</c:v>
                </c:pt>
              </c:strCache>
            </c:strRef>
          </c:cat>
          <c:val>
            <c:numRef>
              <c:f>'DIAGRAMMAS DATI'!$D$4:$D$6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[$EUR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2.0460166000570424E-2"/>
          <c:y val="0.68999918686350659"/>
          <c:w val="0.14525302631531442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4</xdr:col>
      <xdr:colOff>723900</xdr:colOff>
      <xdr:row>4</xdr:row>
      <xdr:rowOff>2599592</xdr:rowOff>
    </xdr:to>
    <xdr:graphicFrame macro="">
      <xdr:nvGraphicFramePr>
        <xdr:cNvPr id="3" name="Budžeta diagramma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audasPlūsma" displayName="NaudasPlūsma" ref="B6:E9" totalsRowCount="1">
  <autoFilter ref="B6:E8" xr:uid="{00000000-0009-0000-0100-000001000000}"/>
  <tableColumns count="4">
    <tableColumn id="1" xr3:uid="{00000000-0010-0000-0000-000001000000}" name="Naudas plūsma" totalsRowLabel="Kopējā naudas summa" totalsRowDxfId="11"/>
    <tableColumn id="3" xr3:uid="{00000000-0010-0000-0000-000003000000}" name="Plānotie" totalsRowFunction="custom" totalsRowDxfId="10" dataCellStyle="Amounts">
      <totalsRowFormula>C7-C8</totalsRowFormula>
    </tableColumn>
    <tableColumn id="4" xr3:uid="{00000000-0010-0000-0000-000004000000}" name="Faktiskie" totalsRowFunction="custom" totalsRowDxfId="9" dataCellStyle="Amounts">
      <totalsRowFormula>D7-D8</totalsRowFormula>
    </tableColumn>
    <tableColumn id="5" xr3:uid="{00000000-0010-0000-0000-000005000000}" name="Novirze" totalsRowFunction="sum" totalsRowDxfId="8" dataCellStyle="Amounts">
      <calculatedColumnFormula>Ienākumi[[#Totals],[Novirze]]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enākumi" displayName="Ienākumi" ref="B5:E9" totalsRowCount="1">
  <autoFilter ref="B5:E8" xr:uid="{00000000-0009-0000-0100-000005000000}"/>
  <tableColumns count="4">
    <tableColumn id="1" xr3:uid="{00000000-0010-0000-0100-000001000000}" name="Ikmēneša ienākumi" totalsRowLabel="Kopējie ienākumi" totalsRowDxfId="7" dataCellStyle="Table Details"/>
    <tableColumn id="3" xr3:uid="{00000000-0010-0000-0100-000003000000}" name="Plānotie" totalsRowFunction="sum" totalsRowDxfId="6" dataCellStyle="Amounts"/>
    <tableColumn id="4" xr3:uid="{00000000-0010-0000-0100-000004000000}" name="Faktiskie" totalsRowFunction="sum" totalsRowDxfId="5" dataCellStyle="Amounts"/>
    <tableColumn id="5" xr3:uid="{00000000-0010-0000-0100-000005000000}" name="Novirze" totalsRowFunction="sum" totalsRowDxfId="4" dataCellStyle="Amounts">
      <calculatedColumnFormula>Ienākumi[[#This Row],[Faktiskie]]-Ienākumi[[#This Row],[Plānotie]]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Izdevumi" displayName="Izdevumi" ref="B5:E26" totalsRowCount="1">
  <autoFilter ref="B5:E25" xr:uid="{00000000-0009-0000-0100-000009000000}"/>
  <tableColumns count="4">
    <tableColumn id="1" xr3:uid="{00000000-0010-0000-0200-000001000000}" name="Ikmēneša izdevumi" totalsRowLabel="Kopsumma" totalsRowDxfId="3" dataCellStyle="Table Details"/>
    <tableColumn id="3" xr3:uid="{00000000-0010-0000-0200-000003000000}" name="Plānotie" totalsRowFunction="sum" totalsRowDxfId="2" dataCellStyle="Amounts"/>
    <tableColumn id="4" xr3:uid="{00000000-0010-0000-0200-000004000000}" name="Faktiskie" totalsRowFunction="sum" totalsRowDxfId="1" dataCellStyle="Amounts"/>
    <tableColumn id="5" xr3:uid="{00000000-0010-0000-0200-000005000000}" name="Novirze" totalsRowFunction="sum" totalsRowDxfId="0" dataCellStyle="Amounts">
      <calculatedColumnFormula>Izdevumi[[#This Row],[Plānotie]]-Izdevumi[[#This Row],[Faktiskie]]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6.6640625" customWidth="1"/>
    <col min="3" max="3" width="20.21875" customWidth="1"/>
    <col min="4" max="5" width="15.8867187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19"/>
      <c r="D5" s="19"/>
      <c r="E5" s="19"/>
    </row>
    <row r="6" spans="2:5" ht="45" customHeight="1" x14ac:dyDescent="0.5">
      <c r="B6" s="17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6" t="s">
        <v>4</v>
      </c>
      <c r="C7" s="15">
        <f>Ienākumi[[#Totals],[Plānotie]]</f>
        <v>5700</v>
      </c>
      <c r="D7" s="15">
        <f>Ienākumi[[#Totals],[Faktiskie]]</f>
        <v>5500</v>
      </c>
      <c r="E7" s="15">
        <f>Ienākumi[[#Totals],[Novirze]]</f>
        <v>-200</v>
      </c>
    </row>
    <row r="8" spans="2:5" ht="17.25" customHeight="1" x14ac:dyDescent="0.3">
      <c r="B8" s="16" t="s">
        <v>5</v>
      </c>
      <c r="C8" s="15">
        <f>Izdevumi[[#Totals],[Plānotie]]</f>
        <v>3603</v>
      </c>
      <c r="D8" s="15">
        <f>Izdevumi[[#Totals],[Faktiskie]]</f>
        <v>3655</v>
      </c>
      <c r="E8" s="15">
        <f>Izdevumi[[#Totals],[Novirze]]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SUBTOTAL(109,NaudasPlūsma[Novirze])</f>
        <v>-252</v>
      </c>
    </row>
  </sheetData>
  <dataValidations count="10">
    <dataValidation allowBlank="1" showInputMessage="1" showErrorMessage="1" prompt="Šajā darbgrāmatā izveidojiet ģimenes budžetu. Tabula Diagramma un Naudas plūsma tiek automātiski atjaunināta atbilstoši citās darblapās ievadītajiem ikmēneša ienākumiem un izdevumiem." sqref="A1" xr:uid="{00000000-0002-0000-0000-000000000000}"/>
    <dataValidation allowBlank="1" showInputMessage="1" showErrorMessage="1" prompt="Šajā šūnā ievadiet budžeta nosaukumu" sqref="B1" xr:uid="{00000000-0002-0000-0000-000001000000}"/>
    <dataValidation allowBlank="1" showInputMessage="1" showErrorMessage="1" prompt="Šajā šūnā ievadiet mēnesi un zemāk šūnā ievadiet gadu" sqref="B3" xr:uid="{00000000-0002-0000-0000-000002000000}"/>
    <dataValidation allowBlank="1" showInputMessage="1" showErrorMessage="1" prompt="Šajā šūnā ievadiet gadu" sqref="B4" xr:uid="{00000000-0002-0000-0000-000003000000}"/>
    <dataValidation allowBlank="1" showInputMessage="1" showErrorMessage="1" prompt="Šajā kolonnā ar šo virsrakstu tiek automātiski atjaunināti vienumi Kopējie ienākumi un Kopējie izdevumi, pamatojoties uz ienākumu un izdevumu tabulās ievadītajiem skaitļiem" sqref="B6" xr:uid="{00000000-0002-0000-0000-000004000000}"/>
    <dataValidation allowBlank="1" showInputMessage="1" showErrorMessage="1" prompt="Šajā kolonnā ar šo virsrakstu tiek automātiski atjaunināti faktiskie ienākumi un izdevumi" sqref="D6" xr:uid="{00000000-0002-0000-0000-000005000000}"/>
    <dataValidation allowBlank="1" showInputMessage="1" showErrorMessage="1" prompt="Šajā kolonnā ar šo virsrakstu tiek automātiski atjaunināta summas novirze un ikona" sqref="E6" xr:uid="{00000000-0002-0000-0000-000006000000}"/>
    <dataValidation allowBlank="1" showInputMessage="1" showErrorMessage="1" prompt="Diagramma, kurā attēlots faktiskās un plānotās naudas plūsmas, ikmēneša ienākumu un ikmēneša izdevumu salīdzinājums" sqref="B5" xr:uid="{00000000-0002-0000-0000-000007000000}"/>
    <dataValidation allowBlank="1" showInputMessage="1" showErrorMessage="1" prompt="Šajā šūnā ir darblapas nosaukums, bet šūnā B5 ir diagramma un padoms. Zemāk šūnā ievadiet mēnesi" sqref="B2" xr:uid="{00000000-0002-0000-0000-000008000000}"/>
    <dataValidation allowBlank="1" showInputMessage="1" showErrorMessage="1" prompt="Šajā kolonnā ar šo virsrakstu tiek automātiski atjaunināti plānotie ienākumi un izdevumi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6.6640625" customWidth="1"/>
    <col min="3" max="3" width="20.21875" customWidth="1"/>
    <col min="4" max="5" width="15.88671875" style="2" customWidth="1"/>
    <col min="6" max="6" width="2.77734375" customWidth="1"/>
  </cols>
  <sheetData>
    <row r="1" spans="2:5" ht="23.25" customHeight="1" x14ac:dyDescent="0.3">
      <c r="B1" s="5" t="str">
        <f>Nosaukums</f>
        <v>Vārds, uzvārds</v>
      </c>
      <c r="C1" s="2"/>
    </row>
    <row r="2" spans="2:5" ht="46.5" customHeight="1" x14ac:dyDescent="0.3">
      <c r="B2" s="4" t="str">
        <f>BudžetaVirsraksts</f>
        <v>Ģimenes budžets</v>
      </c>
      <c r="C2" s="22"/>
    </row>
    <row r="3" spans="2:5" ht="27" thickBot="1" x14ac:dyDescent="0.45">
      <c r="B3" s="12" t="str">
        <f ca="1">Mēnesis</f>
        <v>August</v>
      </c>
      <c r="C3" s="2"/>
    </row>
    <row r="4" spans="2:5" ht="26.25" x14ac:dyDescent="0.3">
      <c r="B4" s="7">
        <f ca="1">Gads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18" t="s">
        <v>11</v>
      </c>
      <c r="C6" s="15">
        <v>4000</v>
      </c>
      <c r="D6" s="15">
        <v>4000</v>
      </c>
      <c r="E6" s="15">
        <f>Ienākumi[[#This Row],[Faktiskie]]-Ienākumi[[#This Row],[Plānotie]]</f>
        <v>0</v>
      </c>
    </row>
    <row r="7" spans="2:5" ht="17.25" customHeight="1" x14ac:dyDescent="0.3">
      <c r="B7" s="18" t="s">
        <v>12</v>
      </c>
      <c r="C7" s="15">
        <v>1400</v>
      </c>
      <c r="D7" s="15">
        <v>1500</v>
      </c>
      <c r="E7" s="15">
        <f>Ienākumi[[#This Row],[Faktiskie]]-Ienākumi[[#This Row],[Plānotie]]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5">
        <f>Ienākumi[[#This Row],[Faktiskie]]-Ienākumi[[#This Row],[Plānotie]]</f>
        <v>-300</v>
      </c>
    </row>
    <row r="9" spans="2:5" ht="17.25" customHeight="1" x14ac:dyDescent="0.3">
      <c r="B9" s="20" t="s">
        <v>4</v>
      </c>
      <c r="C9" s="21">
        <f>SUBTOTAL(109,Ienākumi[Plānotie])</f>
        <v>5700</v>
      </c>
      <c r="D9" s="21">
        <f>SUBTOTAL(109,Ienākumi[Faktiskie])</f>
        <v>5500</v>
      </c>
      <c r="E9" s="21">
        <f>SUBTOTAL(109,Ienākumi[Novirze])</f>
        <v>-200</v>
      </c>
    </row>
  </sheetData>
  <dataValidations count="9">
    <dataValidation allowBlank="1" showInputMessage="1" showErrorMessage="1" prompt="Šajā kolonnā ar šo virsrakstu tiek automātiski atjaunināta summas novirze un ikona" sqref="E5" xr:uid="{00000000-0002-0000-0100-000000000000}"/>
    <dataValidation allowBlank="1" showInputMessage="1" showErrorMessage="1" prompt="Šajā kolonnā ar šo virsrakstu ievadiet faktiskos ienākumus" sqref="D5" xr:uid="{00000000-0002-0000-0100-000001000000}"/>
    <dataValidation allowBlank="1" showInputMessage="1" showErrorMessage="1" prompt="Šajā kolonnā ar šo virsrakstu ievadiet plānotos ienākumus" sqref="C5" xr:uid="{00000000-0002-0000-0100-000002000000}"/>
    <dataValidation allowBlank="1" showInputMessage="1" showErrorMessage="1" prompt="Šajā kolonnā ar šo virsrakstu ievadiet ikmēneša ienākumus. Izmantojiet virsraksta filtrus, lai atrastu konkrētus ierakstus" sqref="B5" xr:uid="{00000000-0002-0000-0100-000003000000}"/>
    <dataValidation allowBlank="1" showInputMessage="1" showErrorMessage="1" prompt="Gads tiek automātiski atjaunināts atbilstoši naudas plūsmas darblapas šūnā B4 ievadītajam gadam. Zemāk šūnā ievadiet detalizētu informāciju par ienākumiem" sqref="B4" xr:uid="{00000000-0002-0000-0100-000004000000}"/>
    <dataValidation allowBlank="1" showInputMessage="1" showErrorMessage="1" prompt="Mēnesis tiek automātiski atjaunināts atbilstoši naudas plūsmas darblapas šūnā B3 ievadītajam mēnesim" sqref="B3" xr:uid="{00000000-0002-0000-0100-000005000000}"/>
    <dataValidation allowBlank="1" showInputMessage="1" showErrorMessage="1" prompt="Nosaukums tiek automātiski atjaunināts atbilstoši naudas plūsmas darblapas šūnā B1 ievadītajam nosaukumam" sqref="B1" xr:uid="{00000000-0002-0000-0100-000006000000}"/>
    <dataValidation allowBlank="1" showInputMessage="1" showErrorMessage="1" prompt="Šīs darblapas ienākumu tabulā ievadiet detalizētu informāciju, lai sekotu līdzi plānotajiem un faktiskajiem mēneša ienākumiem" sqref="A1" xr:uid="{00000000-0002-0000-0100-000007000000}"/>
    <dataValidation allowBlank="1" showInputMessage="1" showErrorMessage="1" prompt="Virsraksts tiek automātiski atjaunināts atbilstoši naudas plūsmas darblapas šūnā B2 ievadītajam virsrakstam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6.6640625" customWidth="1"/>
    <col min="3" max="3" width="20.21875" customWidth="1"/>
    <col min="4" max="5" width="15.88671875" style="2" customWidth="1"/>
    <col min="6" max="6" width="2.77734375" customWidth="1"/>
  </cols>
  <sheetData>
    <row r="1" spans="2:5" ht="23.25" customHeight="1" x14ac:dyDescent="0.3">
      <c r="B1" s="5" t="str">
        <f>Nosaukums</f>
        <v>Vārds, uzvārds</v>
      </c>
      <c r="C1" s="2"/>
    </row>
    <row r="2" spans="2:5" ht="46.5" customHeight="1" x14ac:dyDescent="0.3">
      <c r="B2" s="4" t="str">
        <f>BudžetaVirsraksts</f>
        <v>Ģimenes budžets</v>
      </c>
      <c r="C2" s="2"/>
    </row>
    <row r="3" spans="2:5" ht="27" thickBot="1" x14ac:dyDescent="0.45">
      <c r="B3" s="12" t="str">
        <f ca="1">Mēnesis</f>
        <v>August</v>
      </c>
      <c r="C3" s="2"/>
    </row>
    <row r="4" spans="2:5" ht="26.25" x14ac:dyDescent="0.3">
      <c r="B4" s="7">
        <f ca="1">Gads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5">
        <f>Izdevumi[[#This Row],[Plānotie]]-Izdevumi[[#This Row],[Faktiskie]]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5">
        <f>Izdevumi[[#This Row],[Plānotie]]-Izdevumi[[#This Row],[Faktiskie]]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5">
        <f>Izdevumi[[#This Row],[Plānotie]]-Izdevumi[[#This Row],[Faktiskie]]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5">
        <f>Izdevumi[[#This Row],[Plānotie]]-Izdevumi[[#This Row],[Faktiskie]]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5">
        <f>Izdevumi[[#This Row],[Plānotie]]-Izdevumi[[#This Row],[Faktiskie]]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5">
        <f>Izdevumi[[#This Row],[Plānotie]]-Izdevumi[[#This Row],[Faktiskie]]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5">
        <f>Izdevumi[[#This Row],[Plānotie]]-Izdevumi[[#This Row],[Faktiskie]]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5">
        <f>Izdevumi[[#This Row],[Plānotie]]-Izdevumi[[#This Row],[Faktiskie]]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5">
        <f>Izdevumi[[#This Row],[Plānotie]]-Izdevumi[[#This Row],[Faktiskie]]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5">
        <f>Izdevumi[[#This Row],[Plānotie]]-Izdevumi[[#This Row],[Faktiskie]]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5">
        <f>Izdevumi[[#This Row],[Plānotie]]-Izdevumi[[#This Row],[Faktiskie]]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5">
        <f>Izdevumi[[#This Row],[Plānotie]]-Izdevumi[[#This Row],[Faktiskie]]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5">
        <f>Izdevumi[[#This Row],[Plānotie]]-Izdevumi[[#This Row],[Faktiskie]]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5">
        <f>Izdevumi[[#This Row],[Plānotie]]-Izdevumi[[#This Row],[Faktiskie]]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5">
        <f>Izdevumi[[#This Row],[Plānotie]]-Izdevumi[[#This Row],[Faktiskie]]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5">
        <f>Izdevumi[[#This Row],[Plānotie]]-Izdevumi[[#This Row],[Faktiskie]]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5">
        <f>Izdevumi[[#This Row],[Plānotie]]-Izdevumi[[#This Row],[Faktiskie]]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5">
        <f>Izdevumi[[#This Row],[Plānotie]]-Izdevumi[[#This Row],[Faktiskie]]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5">
        <f>Izdevumi[[#This Row],[Plānotie]]-Izdevumi[[#This Row],[Faktiskie]]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5">
        <f>Izdevumi[[#This Row],[Plānotie]]-Izdevumi[[#This Row],[Faktiskie]]</f>
        <v>0</v>
      </c>
    </row>
    <row r="26" spans="2:5" ht="17.25" customHeight="1" x14ac:dyDescent="0.3">
      <c r="B26" s="9" t="s">
        <v>36</v>
      </c>
      <c r="C26" s="8">
        <f>SUBTOTAL(109,Izdevumi[Plānotie])</f>
        <v>3603</v>
      </c>
      <c r="D26" s="8">
        <f>SUBTOTAL(109,Izdevumi[Faktiskie])</f>
        <v>3655</v>
      </c>
      <c r="E26" s="8">
        <f>SUBTOTAL(109,Izdevumi[Novirze])</f>
        <v>-52</v>
      </c>
    </row>
  </sheetData>
  <dataValidations count="9">
    <dataValidation allowBlank="1" showInputMessage="1" showErrorMessage="1" prompt="Šīs darblapas izdevumu tabulā ievadiet detalizētu informāciju, lai sekotu līdzi plānotajiem un faktiskajiem mēneša izdevumiem" sqref="A1" xr:uid="{00000000-0002-0000-0200-000000000000}"/>
    <dataValidation allowBlank="1" showInputMessage="1" showErrorMessage="1" prompt="Nosaukums tiek automātiski atjaunināts atbilstoši naudas plūsmas darblapas šūnā B1 ievadītajam nosaukumam" sqref="B1" xr:uid="{00000000-0002-0000-0200-000001000000}"/>
    <dataValidation allowBlank="1" showInputMessage="1" showErrorMessage="1" prompt="Mēnesis tiek automātiski atjaunināts atbilstoši naudas plūsmas darblapas šūnā B3 ievadītajam mēnesim" sqref="B3" xr:uid="{00000000-0002-0000-0200-000002000000}"/>
    <dataValidation allowBlank="1" showInputMessage="1" showErrorMessage="1" prompt="Gads tiek automātiski atjaunināts atbilstoši naudas plūsmas darblapas šūnā B4 ievadītajam gadam. Zemāk šūnā ievadiet detalizētu informāciju par izdevumiem" sqref="B4" xr:uid="{00000000-0002-0000-0200-000003000000}"/>
    <dataValidation allowBlank="1" showInputMessage="1" showErrorMessage="1" prompt="Šajā kolonnā ar šo virsrakstu ievadiet ikmēneša izdevumus. Izmantojiet virsraksta filtrus, lai atrastu konkrētus ierakstus" sqref="B5" xr:uid="{00000000-0002-0000-0200-000004000000}"/>
    <dataValidation allowBlank="1" showInputMessage="1" showErrorMessage="1" prompt="Šajā kolonnā ar šo virsrakstu ievadiet plānotos izdevumus" sqref="C5" xr:uid="{00000000-0002-0000-0200-000005000000}"/>
    <dataValidation allowBlank="1" showInputMessage="1" showErrorMessage="1" prompt="Šajā kolonnā ar šo virsrakstu ievadiet faktiskos izdevumus" sqref="D5" xr:uid="{00000000-0002-0000-0200-000006000000}"/>
    <dataValidation allowBlank="1" showInputMessage="1" showErrorMessage="1" prompt="Šajā kolonnā ar šo virsrakstu tiek automātiski atjaunināta summas novirze un ikona" sqref="E5" xr:uid="{00000000-0002-0000-0200-000007000000}"/>
    <dataValidation allowBlank="1" showInputMessage="1" showErrorMessage="1" prompt="Virsraksts tiek automātiski atjaunināts atbilstoši naudas plūsmas darblapas šūnā B2 ievadītajam virsrakstam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6.88671875" customWidth="1"/>
    <col min="3" max="4" width="12.44140625" customWidth="1"/>
  </cols>
  <sheetData>
    <row r="1" spans="2:4" ht="39.75" x14ac:dyDescent="0.5">
      <c r="B1" s="11" t="s">
        <v>35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NaudasPlūsma[[#Totals],[Plānotie]]</f>
        <v>2097</v>
      </c>
      <c r="D4" s="3">
        <f>NaudasPlūsma[[#Totals],[Faktiskie]]</f>
        <v>1845</v>
      </c>
    </row>
    <row r="5" spans="2:4" x14ac:dyDescent="0.3">
      <c r="B5" s="3" t="s">
        <v>10</v>
      </c>
      <c r="C5" s="3">
        <f>Ienākumi[[#Totals],[Plānotie]]</f>
        <v>5700</v>
      </c>
      <c r="D5" s="3">
        <f>Ienākumi[[#Totals],[Faktiskie]]</f>
        <v>5500</v>
      </c>
    </row>
    <row r="6" spans="2:4" x14ac:dyDescent="0.3">
      <c r="B6" s="3" t="s">
        <v>14</v>
      </c>
      <c r="C6" s="3">
        <f>Izdevumi[[#Totals],[Plānotie]]</f>
        <v>3603</v>
      </c>
      <c r="D6" s="3">
        <f>Izdevumi[[#Totals],[Faktiskie]]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Naudas plūsma</vt:lpstr>
      <vt:lpstr>Ikmēneša ienākumi</vt:lpstr>
      <vt:lpstr>Ikmēneša izdevumi</vt:lpstr>
      <vt:lpstr>DIAGRAMMAS DATI</vt:lpstr>
      <vt:lpstr>BudžetaVirsraksts</vt:lpstr>
      <vt:lpstr>Gads</vt:lpstr>
      <vt:lpstr>Mēnesis</vt:lpstr>
      <vt:lpstr>Nosaukums</vt:lpstr>
      <vt:lpstr>'Ikmēneša ienākumi'!Print_Titles</vt:lpstr>
      <vt:lpstr>'Ikmēneša izdevumi'!Print_Titles</vt:lpstr>
      <vt:lpstr>'Naudas plūsma'!Print_Titles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2018-08-10T05:47:58Z</dcterms:created>
  <dcterms:modified xsi:type="dcterms:W3CDTF">2018-08-10T05:47:58Z</dcterms:modified>
</cp:coreProperties>
</file>