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1860" yWindow="0" windowWidth="28800" windowHeight="11760"/>
  </bookViews>
  <sheets>
    <sheet name="DONNÉES" sheetId="1" r:id="rId1"/>
    <sheet name="MESURES" sheetId="2" r:id="rId2"/>
    <sheet name="POIDS ET IMC" sheetId="3" r:id="rId3"/>
    <sheet name="POIDS ET MASSE GRASSE" sheetId="4" r:id="rId4"/>
  </sheets>
  <definedNames>
    <definedName name="LigneTitreRégion1..L4">DONNÉES!$K$2</definedName>
    <definedName name="PlgAvantBras">OFFSET(Données[[#Headers],[Tour d’avant-bras (cm)]],1,0,COUNTA(Données[Date]))</definedName>
    <definedName name="PlgDate">OFFSET(Données[[#Headers],[Date]],1,0,COUNTA(Données[Date]))</definedName>
    <definedName name="PlgHanches">OFFSET(Données[[#Headers],[Tour de hanches (cm)]],1,0,COUNTA(Données[Date]))</definedName>
    <definedName name="PlgIMC">OFFSET(Données[[#Headers],[Indice de masse corporelle (IMC)]],1,0,COUNTA(Données[Date]))</definedName>
    <definedName name="PlgIMG">OFFSET(Données[[#Headers],[Indice de masse grasse]],1,0,COUNTA(Données[Date]))</definedName>
    <definedName name="PlgMG">OFFSET(Données[[#Headers],[Masse grasse estimée]],1,0,COUNTA(Données[Date]))</definedName>
    <definedName name="PlgMM">OFFSET(Données[[#Headers],[Masse maigre estimée]],1,0,COUNTA(Données[Date]))</definedName>
    <definedName name="PlgPoids">OFFSET(Données[[#Headers],[Poids (kg)]],1,0,COUNTA(Données[Date]))</definedName>
    <definedName name="PlgPoignet">OFFSET(Données[[#Headers],[Tour de poignet (cm)]],1,0,COUNTA(Données[Date]))</definedName>
    <definedName name="PlgPoitrine">OFFSET(Données[[#Headers],[Tour de poitrine (cm)]],1,0,COUNTA(Données[Date]))</definedName>
    <definedName name="PlgTaille">OFFSET(Données[[#Headers],[Tour de taille (cm)]],1,0,COUNTA(Données[Date]))</definedName>
    <definedName name="_xlnm.Print_Titles" localSheetId="0">DONNÉES!$6:$6</definedName>
    <definedName name="TailleCentimètres">DONNÉES!$L$3</definedName>
    <definedName name="TailleMètres">DONNÉES!$L$2</definedName>
    <definedName name="TailleTotale">DONNÉES!$L$4</definedName>
    <definedName name="Titre1">Données[[#Headers],[Date]]</definedName>
  </definedNames>
  <calcPr calcId="171027"/>
</workbook>
</file>

<file path=xl/calcChain.xml><?xml version="1.0" encoding="utf-8"?>
<calcChain xmlns="http://schemas.openxmlformats.org/spreadsheetml/2006/main">
  <c r="B7" i="1" l="1"/>
  <c r="I7" i="1"/>
  <c r="J7" i="1" s="1"/>
  <c r="K7" i="1" s="1"/>
  <c r="B8" i="1"/>
  <c r="I8" i="1"/>
  <c r="J8" i="1" s="1"/>
  <c r="K8" i="1" s="1"/>
  <c r="B9" i="1"/>
  <c r="I9" i="1"/>
  <c r="J9" i="1" s="1"/>
  <c r="K9" i="1" s="1"/>
  <c r="B10" i="1"/>
  <c r="I10" i="1"/>
  <c r="J10" i="1" s="1"/>
  <c r="K10" i="1" s="1"/>
  <c r="B11" i="1"/>
  <c r="I11" i="1"/>
  <c r="J11" i="1" s="1"/>
  <c r="K11" i="1" s="1"/>
  <c r="B12" i="1"/>
  <c r="I12" i="1"/>
  <c r="J12" i="1" s="1"/>
  <c r="K12" i="1" s="1"/>
  <c r="L4" i="1" l="1"/>
  <c r="L8" i="1" l="1"/>
  <c r="L12" i="1"/>
  <c r="L10" i="1"/>
  <c r="L7" i="1"/>
  <c r="L11" i="1"/>
  <c r="L9" i="1"/>
</calcChain>
</file>

<file path=xl/sharedStrings.xml><?xml version="1.0" encoding="utf-8"?>
<sst xmlns="http://schemas.openxmlformats.org/spreadsheetml/2006/main" count="16" uniqueCount="16">
  <si>
    <r>
      <t>GRAPHIQUE SUR L’ÉVOLUTION DE LA CONDITION PHYSIQUE (</t>
    </r>
    <r>
      <rPr>
        <b/>
        <sz val="22"/>
        <color theme="3"/>
        <rFont val="Century Gothic"/>
        <family val="2"/>
        <scheme val="major"/>
      </rPr>
      <t>FEMMES)</t>
    </r>
  </si>
  <si>
    <t>Instructions : Mettez la taille à jour dans les cellules L2 et L3, à droite. Remplacez les données fournies en exemples dans les sept premières colonnes du tableau Données ci-dessous. Les quatre dernières colonnes (en gris) seront calculées automatiquement. Suivez l’évolution de votre condition physique à l’aide des graphiques et feuilles de calcul MESURES, POIDS ET IMC et POIDS ET MASSE GRASSE de ce classeur.</t>
  </si>
  <si>
    <t>Date</t>
  </si>
  <si>
    <t>Poids (kg)</t>
  </si>
  <si>
    <t>Tour de poitrine (cm)</t>
  </si>
  <si>
    <t>Tour de taille (cm)</t>
  </si>
  <si>
    <t>Tour de hanches (cm)</t>
  </si>
  <si>
    <t>Tour de poignet (cm)</t>
  </si>
  <si>
    <t>Tour d’avant-bras (cm)</t>
  </si>
  <si>
    <t>Masse maigre estimée</t>
  </si>
  <si>
    <t>Masse grasse estimée</t>
  </si>
  <si>
    <t>Taille (m)</t>
  </si>
  <si>
    <t>Taille (cm)</t>
  </si>
  <si>
    <t>Total (cm)</t>
  </si>
  <si>
    <t>Indice de masse grasse</t>
  </si>
  <si>
    <t>Indice de masse corporelle (IMC)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</si>
</sst>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0.00_ ;\-#,##0.00\ "/>
    <numFmt numFmtId="165" formatCode="#,##0_ ;\-#,##0\ "/>
  </numFmts>
  <fonts count="21" x14ac:knownFonts="1">
    <font>
      <sz val="11"/>
      <name val="Corbel"/>
      <family val="2"/>
      <scheme val="minor"/>
    </font>
    <font>
      <sz val="11"/>
      <color theme="1"/>
      <name val="Corbel"/>
      <family val="2"/>
      <scheme val="minor"/>
    </font>
    <font>
      <sz val="8"/>
      <name val="Arial"/>
      <family val="2"/>
    </font>
    <font>
      <sz val="10"/>
      <name val="Corbel"/>
      <family val="2"/>
      <scheme val="minor"/>
    </font>
    <font>
      <b/>
      <sz val="22"/>
      <color theme="3"/>
      <name val="Century Gothic"/>
      <family val="2"/>
      <scheme val="major"/>
    </font>
    <font>
      <sz val="11"/>
      <name val="Corbel"/>
      <family val="2"/>
      <scheme val="minor"/>
    </font>
    <font>
      <sz val="18"/>
      <color theme="3"/>
      <name val="Century Gothic"/>
      <family val="2"/>
      <scheme val="major"/>
    </font>
    <font>
      <b/>
      <sz val="13"/>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3"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s>
  <borders count="1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4" fillId="0" borderId="0" applyNumberFormat="0" applyFill="0" applyProtection="0">
      <alignment horizontal="left"/>
    </xf>
    <xf numFmtId="164" fontId="5" fillId="0" borderId="0" applyFont="0" applyFill="0" applyBorder="0" applyAlignment="0" applyProtection="0"/>
    <xf numFmtId="165" fontId="5" fillId="0" borderId="0" applyFont="0" applyFill="0" applyBorder="0" applyProtection="0">
      <alignment horizontal="left" vertical="center" indent="1"/>
    </xf>
    <xf numFmtId="44"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14" fontId="5" fillId="0" borderId="0">
      <alignment wrapText="1"/>
    </xf>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4" applyNumberFormat="0" applyAlignment="0" applyProtection="0"/>
    <xf numFmtId="0" fontId="13" fillId="8" borderId="5" applyNumberFormat="0" applyAlignment="0" applyProtection="0"/>
    <xf numFmtId="0" fontId="14" fillId="8" borderId="4" applyNumberFormat="0" applyAlignment="0" applyProtection="0"/>
    <xf numFmtId="0" fontId="15" fillId="0" borderId="6" applyNumberFormat="0" applyFill="0" applyAlignment="0" applyProtection="0"/>
    <xf numFmtId="0" fontId="16" fillId="9" borderId="7" applyNumberFormat="0" applyAlignment="0" applyProtection="0"/>
    <xf numFmtId="0" fontId="17" fillId="0" borderId="0" applyNumberFormat="0" applyFill="0" applyBorder="0" applyAlignment="0" applyProtection="0"/>
    <xf numFmtId="0" fontId="5" fillId="10"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2">
    <xf numFmtId="0" fontId="0" fillId="0" borderId="0" xfId="0">
      <alignment wrapText="1"/>
    </xf>
    <xf numFmtId="0" fontId="3" fillId="0" borderId="0" xfId="0" applyFont="1">
      <alignment wrapText="1"/>
    </xf>
    <xf numFmtId="0" fontId="0" fillId="2" borderId="1" xfId="0" applyFont="1" applyFill="1" applyBorder="1" applyAlignment="1">
      <alignment horizontal="left" vertical="center" indent="3"/>
    </xf>
    <xf numFmtId="0" fontId="4" fillId="0" borderId="0" xfId="1" applyAlignment="1">
      <alignment horizontal="left" vertical="center"/>
    </xf>
    <xf numFmtId="0" fontId="0" fillId="0" borderId="1" xfId="0" applyFont="1" applyBorder="1" applyAlignment="1">
      <alignment horizontal="left" vertical="center" indent="3"/>
    </xf>
    <xf numFmtId="0" fontId="0" fillId="3" borderId="0" xfId="0" applyFont="1" applyFill="1" applyBorder="1">
      <alignment wrapText="1"/>
    </xf>
    <xf numFmtId="165" fontId="0" fillId="0" borderId="1" xfId="3" applyFont="1" applyBorder="1">
      <alignment horizontal="left" vertical="center" indent="1"/>
    </xf>
    <xf numFmtId="165" fontId="0" fillId="2" borderId="1" xfId="3" applyFont="1" applyFill="1" applyBorder="1">
      <alignment horizontal="left" vertical="center" indent="1"/>
    </xf>
    <xf numFmtId="14" fontId="5" fillId="0" borderId="0" xfId="7" applyFont="1">
      <alignment wrapText="1"/>
    </xf>
    <xf numFmtId="164" fontId="5" fillId="0" borderId="0" xfId="2" applyFont="1" applyAlignment="1">
      <alignment wrapText="1"/>
    </xf>
    <xf numFmtId="164" fontId="5" fillId="35" borderId="0" xfId="2" applyFont="1" applyFill="1" applyAlignment="1">
      <alignment wrapText="1"/>
    </xf>
    <xf numFmtId="0" fontId="0" fillId="0" borderId="0" xfId="0" applyFont="1" applyAlignment="1">
      <alignment horizontal="left" vertic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2" builtinId="3" customBuiltin="1"/>
    <cellStyle name="Comma [0]" xfId="3" builtinId="6" customBuiltin="1"/>
    <cellStyle name="Currency" xfId="4" builtinId="4" customBuiltin="1"/>
    <cellStyle name="Currency [0]" xfId="5" builtinId="7" customBuiltin="1"/>
    <cellStyle name="Date" xfId="7"/>
    <cellStyle name="Explanatory Text" xfId="22" builtinId="53" customBuiltin="1"/>
    <cellStyle name="Good" xfId="12" builtinId="26" customBuiltin="1"/>
    <cellStyle name="Heading 1" xfId="1"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6" builtinId="5" customBuiltin="1"/>
    <cellStyle name="Title" xfId="8" builtinId="15" customBuiltin="1"/>
    <cellStyle name="Total" xfId="23" builtinId="25" customBuiltin="1"/>
    <cellStyle name="Warning Text" xfId="20" builtinId="11" customBuiltin="1"/>
  </cellStyles>
  <dxfs count="13">
    <dxf>
      <font>
        <strike val="0"/>
        <outline val="0"/>
        <shadow val="0"/>
        <u val="none"/>
        <vertAlign val="baseline"/>
        <sz val="11"/>
        <color auto="1"/>
        <name val="Corbel"/>
        <family val="2"/>
        <scheme val="minor"/>
      </font>
      <fill>
        <patternFill patternType="solid">
          <fgColor indexed="64"/>
          <bgColor theme="0" tint="-0.14996795556505021"/>
        </patternFill>
      </fill>
    </dxf>
    <dxf>
      <font>
        <strike val="0"/>
        <outline val="0"/>
        <shadow val="0"/>
        <u val="none"/>
        <vertAlign val="baseline"/>
        <sz val="11"/>
        <color auto="1"/>
        <name val="Corbel"/>
        <family val="2"/>
        <scheme val="minor"/>
      </font>
      <fill>
        <patternFill patternType="solid">
          <fgColor indexed="64"/>
          <bgColor theme="0" tint="-0.14996795556505021"/>
        </patternFill>
      </fill>
    </dxf>
    <dxf>
      <font>
        <strike val="0"/>
        <outline val="0"/>
        <shadow val="0"/>
        <u val="none"/>
        <vertAlign val="baseline"/>
        <sz val="11"/>
        <color auto="1"/>
        <name val="Corbel"/>
        <family val="2"/>
        <scheme val="minor"/>
      </font>
      <fill>
        <patternFill patternType="solid">
          <fgColor indexed="64"/>
          <bgColor theme="0" tint="-0.14996795556505021"/>
        </patternFill>
      </fill>
    </dxf>
    <dxf>
      <font>
        <strike val="0"/>
        <outline val="0"/>
        <shadow val="0"/>
        <u val="none"/>
        <vertAlign val="baseline"/>
        <sz val="11"/>
        <color auto="1"/>
        <name val="Corbel"/>
        <family val="2"/>
        <scheme val="minor"/>
      </font>
      <fill>
        <patternFill patternType="solid">
          <fgColor indexed="64"/>
          <bgColor theme="0" tint="-0.14996795556505021"/>
        </patternFill>
      </fill>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ont>
        <strike val="0"/>
        <outline val="0"/>
        <shadow val="0"/>
        <u val="none"/>
        <vertAlign val="baseline"/>
        <sz val="11"/>
        <color auto="1"/>
        <name val="Corbel"/>
        <family val="2"/>
        <scheme val="minor"/>
      </font>
    </dxf>
    <dxf>
      <fill>
        <patternFill patternType="solid">
          <fgColor indexed="64"/>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MESURES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DONNÉES!$D$6</c:f>
              <c:strCache>
                <c:ptCount val="1"/>
                <c:pt idx="0">
                  <c:v>Tour de poitrine (cm)</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[0]!PlgDate</c:f>
              <c:numCache>
                <c:formatCode>m/d/yyyy</c:formatCode>
                <c:ptCount val="6"/>
                <c:pt idx="0">
                  <c:v>43226</c:v>
                </c:pt>
                <c:pt idx="1">
                  <c:v>43231</c:v>
                </c:pt>
                <c:pt idx="2">
                  <c:v>43236</c:v>
                </c:pt>
                <c:pt idx="3">
                  <c:v>43241</c:v>
                </c:pt>
                <c:pt idx="4">
                  <c:v>43246</c:v>
                </c:pt>
                <c:pt idx="5">
                  <c:v>43251</c:v>
                </c:pt>
              </c:numCache>
            </c:numRef>
          </c:cat>
          <c:val>
            <c:numRef>
              <c:f>[0]!PlgPoitrine</c:f>
              <c:numCache>
                <c:formatCode>#,##0.00_ ;\-#,##0.00\ </c:formatCode>
                <c:ptCount val="6"/>
                <c:pt idx="0">
                  <c:v>78.7</c:v>
                </c:pt>
                <c:pt idx="1">
                  <c:v>78.7</c:v>
                </c:pt>
                <c:pt idx="2">
                  <c:v>78.7</c:v>
                </c:pt>
                <c:pt idx="3">
                  <c:v>78.7</c:v>
                </c:pt>
                <c:pt idx="4">
                  <c:v>78.7</c:v>
                </c:pt>
                <c:pt idx="5">
                  <c:v>78.7</c:v>
                </c:pt>
              </c:numCache>
            </c:numRef>
          </c:val>
          <c:smooth val="0"/>
          <c:extLst>
            <c:ext xmlns:c16="http://schemas.microsoft.com/office/drawing/2014/chart" uri="{C3380CC4-5D6E-409C-BE32-E72D297353CC}">
              <c16:uniqueId val="{00000000-81A1-44BB-AB4B-6099B36D52D1}"/>
            </c:ext>
          </c:extLst>
        </c:ser>
        <c:ser>
          <c:idx val="1"/>
          <c:order val="1"/>
          <c:tx>
            <c:strRef>
              <c:f>DONNÉES!$E$6</c:f>
              <c:strCache>
                <c:ptCount val="1"/>
                <c:pt idx="0">
                  <c:v>Tour de taille (cm)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[0]!PlgDate</c:f>
              <c:numCache>
                <c:formatCode>m/d/yyyy</c:formatCode>
                <c:ptCount val="6"/>
                <c:pt idx="0">
                  <c:v>43226</c:v>
                </c:pt>
                <c:pt idx="1">
                  <c:v>43231</c:v>
                </c:pt>
                <c:pt idx="2">
                  <c:v>43236</c:v>
                </c:pt>
                <c:pt idx="3">
                  <c:v>43241</c:v>
                </c:pt>
                <c:pt idx="4">
                  <c:v>43246</c:v>
                </c:pt>
                <c:pt idx="5">
                  <c:v>43251</c:v>
                </c:pt>
              </c:numCache>
            </c:numRef>
          </c:cat>
          <c:val>
            <c:numRef>
              <c:f>[0]!PlgTaille</c:f>
              <c:numCache>
                <c:formatCode>#,##0.00_ ;\-#,##0.00\ </c:formatCode>
                <c:ptCount val="6"/>
                <c:pt idx="0">
                  <c:v>66.040000000000006</c:v>
                </c:pt>
                <c:pt idx="1">
                  <c:v>66.040000000000006</c:v>
                </c:pt>
                <c:pt idx="2">
                  <c:v>66.040000000000006</c:v>
                </c:pt>
                <c:pt idx="3">
                  <c:v>66.040000000000006</c:v>
                </c:pt>
                <c:pt idx="4">
                  <c:v>66.040000000000006</c:v>
                </c:pt>
                <c:pt idx="5">
                  <c:v>66.040000000000006</c:v>
                </c:pt>
              </c:numCache>
            </c:numRef>
          </c:val>
          <c:smooth val="0"/>
          <c:extLst>
            <c:ext xmlns:c16="http://schemas.microsoft.com/office/drawing/2014/chart" uri="{C3380CC4-5D6E-409C-BE32-E72D297353CC}">
              <c16:uniqueId val="{00000001-81A1-44BB-AB4B-6099B36D52D1}"/>
            </c:ext>
          </c:extLst>
        </c:ser>
        <c:ser>
          <c:idx val="2"/>
          <c:order val="2"/>
          <c:tx>
            <c:strRef>
              <c:f>DONNÉES!$F$6</c:f>
              <c:strCache>
                <c:ptCount val="1"/>
                <c:pt idx="0">
                  <c:v>Tour de hanches (cm)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[0]!PlgDate</c:f>
              <c:numCache>
                <c:formatCode>m/d/yyyy</c:formatCode>
                <c:ptCount val="6"/>
                <c:pt idx="0">
                  <c:v>43226</c:v>
                </c:pt>
                <c:pt idx="1">
                  <c:v>43231</c:v>
                </c:pt>
                <c:pt idx="2">
                  <c:v>43236</c:v>
                </c:pt>
                <c:pt idx="3">
                  <c:v>43241</c:v>
                </c:pt>
                <c:pt idx="4">
                  <c:v>43246</c:v>
                </c:pt>
                <c:pt idx="5">
                  <c:v>43251</c:v>
                </c:pt>
              </c:numCache>
            </c:numRef>
          </c:cat>
          <c:val>
            <c:numRef>
              <c:f>[0]!PlgHanches</c:f>
              <c:numCache>
                <c:formatCode>#,##0.00_ ;\-#,##0.00\ </c:formatCode>
                <c:ptCount val="6"/>
                <c:pt idx="0">
                  <c:v>88.9</c:v>
                </c:pt>
                <c:pt idx="1">
                  <c:v>88.9</c:v>
                </c:pt>
                <c:pt idx="2">
                  <c:v>88.9</c:v>
                </c:pt>
                <c:pt idx="3">
                  <c:v>88.9</c:v>
                </c:pt>
                <c:pt idx="4">
                  <c:v>88.9</c:v>
                </c:pt>
                <c:pt idx="5">
                  <c:v>88.9</c:v>
                </c:pt>
              </c:numCache>
            </c:numRef>
          </c:val>
          <c:smooth val="0"/>
          <c:extLst>
            <c:ext xmlns:c16="http://schemas.microsoft.com/office/drawing/2014/chart" uri="{C3380CC4-5D6E-409C-BE32-E72D297353CC}">
              <c16:uniqueId val="{00000002-81A1-44BB-AB4B-6099B36D52D1}"/>
            </c:ext>
          </c:extLst>
        </c:ser>
        <c:ser>
          <c:idx val="3"/>
          <c:order val="3"/>
          <c:tx>
            <c:strRef>
              <c:f>DONNÉES!$G$6</c:f>
              <c:strCache>
                <c:ptCount val="1"/>
                <c:pt idx="0">
                  <c:v>Tour de poignet (cm)</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[0]!PlgDate</c:f>
              <c:numCache>
                <c:formatCode>m/d/yyyy</c:formatCode>
                <c:ptCount val="6"/>
                <c:pt idx="0">
                  <c:v>43226</c:v>
                </c:pt>
                <c:pt idx="1">
                  <c:v>43231</c:v>
                </c:pt>
                <c:pt idx="2">
                  <c:v>43236</c:v>
                </c:pt>
                <c:pt idx="3">
                  <c:v>43241</c:v>
                </c:pt>
                <c:pt idx="4">
                  <c:v>43246</c:v>
                </c:pt>
                <c:pt idx="5">
                  <c:v>43251</c:v>
                </c:pt>
              </c:numCache>
            </c:numRef>
          </c:cat>
          <c:val>
            <c:numRef>
              <c:f>[0]!PlgPoignet</c:f>
              <c:numCache>
                <c:formatCode>#,##0.00_ ;\-#,##0.00\ </c:formatCode>
                <c:ptCount val="6"/>
                <c:pt idx="0">
                  <c:v>15.24</c:v>
                </c:pt>
                <c:pt idx="1">
                  <c:v>15.24</c:v>
                </c:pt>
                <c:pt idx="2">
                  <c:v>15.24</c:v>
                </c:pt>
                <c:pt idx="3">
                  <c:v>15.24</c:v>
                </c:pt>
                <c:pt idx="4">
                  <c:v>15.24</c:v>
                </c:pt>
                <c:pt idx="5">
                  <c:v>15.24</c:v>
                </c:pt>
              </c:numCache>
            </c:numRef>
          </c:val>
          <c:smooth val="0"/>
          <c:extLst>
            <c:ext xmlns:c16="http://schemas.microsoft.com/office/drawing/2014/chart" uri="{C3380CC4-5D6E-409C-BE32-E72D297353CC}">
              <c16:uniqueId val="{00000003-81A1-44BB-AB4B-6099B36D52D1}"/>
            </c:ext>
          </c:extLst>
        </c:ser>
        <c:ser>
          <c:idx val="4"/>
          <c:order val="4"/>
          <c:tx>
            <c:strRef>
              <c:f>DONNÉES!$H$6</c:f>
              <c:strCache>
                <c:ptCount val="1"/>
                <c:pt idx="0">
                  <c:v>Tour d’avant-bras (cm)</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[0]!PlgDate</c:f>
              <c:numCache>
                <c:formatCode>m/d/yyyy</c:formatCode>
                <c:ptCount val="6"/>
                <c:pt idx="0">
                  <c:v>43226</c:v>
                </c:pt>
                <c:pt idx="1">
                  <c:v>43231</c:v>
                </c:pt>
                <c:pt idx="2">
                  <c:v>43236</c:v>
                </c:pt>
                <c:pt idx="3">
                  <c:v>43241</c:v>
                </c:pt>
                <c:pt idx="4">
                  <c:v>43246</c:v>
                </c:pt>
                <c:pt idx="5">
                  <c:v>43251</c:v>
                </c:pt>
              </c:numCache>
            </c:numRef>
          </c:cat>
          <c:val>
            <c:numRef>
              <c:f>[0]!PlgAvantBras</c:f>
              <c:numCache>
                <c:formatCode>#,##0.00_ ;\-#,##0.00\ </c:formatCode>
                <c:ptCount val="6"/>
                <c:pt idx="0">
                  <c:v>24.13</c:v>
                </c:pt>
                <c:pt idx="1">
                  <c:v>24.13</c:v>
                </c:pt>
                <c:pt idx="2">
                  <c:v>24.13</c:v>
                </c:pt>
                <c:pt idx="3">
                  <c:v>24.13</c:v>
                </c:pt>
                <c:pt idx="4">
                  <c:v>24.13</c:v>
                </c:pt>
                <c:pt idx="5">
                  <c:v>24.13</c:v>
                </c:pt>
              </c:numCache>
            </c:numRef>
          </c:val>
          <c:smooth val="0"/>
          <c:extLst>
            <c:ext xmlns:c16="http://schemas.microsoft.com/office/drawing/2014/chart" uri="{C3380CC4-5D6E-409C-BE32-E72D297353CC}">
              <c16:uniqueId val="{00000004-81A1-44BB-AB4B-6099B36D52D1}"/>
            </c:ext>
          </c:extLst>
        </c:ser>
        <c:dLbls>
          <c:showLegendKey val="0"/>
          <c:showVal val="0"/>
          <c:showCatName val="0"/>
          <c:showSerName val="0"/>
          <c:showPercent val="0"/>
          <c:showBubbleSize val="0"/>
        </c:dLbls>
        <c:marker val="1"/>
        <c:smooth val="0"/>
        <c:axId val="132596000"/>
        <c:axId val="133146016"/>
      </c:lineChart>
      <c:dateAx>
        <c:axId val="1325960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3146016"/>
        <c:crosses val="autoZero"/>
        <c:auto val="1"/>
        <c:lblOffset val="100"/>
        <c:baseTimeUnit val="days"/>
      </c:dateAx>
      <c:valAx>
        <c:axId val="133146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cm</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_ ;\-#,##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259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POIDS</a:t>
            </a:r>
            <a:r>
              <a:rPr lang="en-US" baseline="0"/>
              <a:t> ET IMC</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DONNÉES!$C$6</c:f>
              <c:strCache>
                <c:ptCount val="1"/>
                <c:pt idx="0">
                  <c:v>Poids (kg)</c:v>
                </c:pt>
              </c:strCache>
            </c:strRef>
          </c:tx>
          <c:spPr>
            <a:solidFill>
              <a:schemeClr val="accent1"/>
            </a:solidFill>
            <a:ln>
              <a:noFill/>
            </a:ln>
            <a:effectLst/>
          </c:spPr>
          <c:invertIfNegative val="0"/>
          <c:cat>
            <c:numRef>
              <c:f>[0]!PlgDate</c:f>
              <c:numCache>
                <c:formatCode>m/d/yyyy</c:formatCode>
                <c:ptCount val="6"/>
                <c:pt idx="0">
                  <c:v>43226</c:v>
                </c:pt>
                <c:pt idx="1">
                  <c:v>43231</c:v>
                </c:pt>
                <c:pt idx="2">
                  <c:v>43236</c:v>
                </c:pt>
                <c:pt idx="3">
                  <c:v>43241</c:v>
                </c:pt>
                <c:pt idx="4">
                  <c:v>43246</c:v>
                </c:pt>
                <c:pt idx="5">
                  <c:v>43251</c:v>
                </c:pt>
              </c:numCache>
            </c:numRef>
          </c:cat>
          <c:val>
            <c:numRef>
              <c:f>[0]!PlgPoids</c:f>
              <c:numCache>
                <c:formatCode>#,##0.00_ ;\-#,##0.00\ </c:formatCode>
                <c:ptCount val="6"/>
                <c:pt idx="0">
                  <c:v>58.5</c:v>
                </c:pt>
                <c:pt idx="1">
                  <c:v>58.5</c:v>
                </c:pt>
                <c:pt idx="2">
                  <c:v>58.5</c:v>
                </c:pt>
                <c:pt idx="3">
                  <c:v>58.5</c:v>
                </c:pt>
                <c:pt idx="4">
                  <c:v>58.5</c:v>
                </c:pt>
                <c:pt idx="5">
                  <c:v>58.5</c:v>
                </c:pt>
              </c:numCache>
            </c:numRef>
          </c:val>
          <c:extLst>
            <c:ext xmlns:c16="http://schemas.microsoft.com/office/drawing/2014/chart" uri="{C3380CC4-5D6E-409C-BE32-E72D297353CC}">
              <c16:uniqueId val="{00000000-3F73-4230-A16C-895544D271E2}"/>
            </c:ext>
          </c:extLst>
        </c:ser>
        <c:dLbls>
          <c:showLegendKey val="0"/>
          <c:showVal val="0"/>
          <c:showCatName val="0"/>
          <c:showSerName val="0"/>
          <c:showPercent val="0"/>
          <c:showBubbleSize val="0"/>
        </c:dLbls>
        <c:gapWidth val="0"/>
        <c:overlap val="100"/>
        <c:axId val="133080400"/>
        <c:axId val="132443856"/>
      </c:barChart>
      <c:lineChart>
        <c:grouping val="standard"/>
        <c:varyColors val="0"/>
        <c:ser>
          <c:idx val="2"/>
          <c:order val="1"/>
          <c:tx>
            <c:strRef>
              <c:f>DONNÉES!$L$6</c:f>
              <c:strCache>
                <c:ptCount val="1"/>
                <c:pt idx="0">
                  <c:v>Indice de masse corporelle (IMC)</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[0]!PlgDate</c:f>
              <c:numCache>
                <c:formatCode>m/d/yyyy</c:formatCode>
                <c:ptCount val="6"/>
                <c:pt idx="0">
                  <c:v>43226</c:v>
                </c:pt>
                <c:pt idx="1">
                  <c:v>43231</c:v>
                </c:pt>
                <c:pt idx="2">
                  <c:v>43236</c:v>
                </c:pt>
                <c:pt idx="3">
                  <c:v>43241</c:v>
                </c:pt>
                <c:pt idx="4">
                  <c:v>43246</c:v>
                </c:pt>
                <c:pt idx="5">
                  <c:v>43251</c:v>
                </c:pt>
              </c:numCache>
            </c:numRef>
          </c:cat>
          <c:val>
            <c:numRef>
              <c:f>[0]!PlgIMC</c:f>
              <c:numCache>
                <c:formatCode>#,##0.00_ ;\-#,##0.00\ </c:formatCode>
                <c:ptCount val="6"/>
                <c:pt idx="0">
                  <c:v>20.727040816326532</c:v>
                </c:pt>
                <c:pt idx="1">
                  <c:v>20.727040816326532</c:v>
                </c:pt>
                <c:pt idx="2">
                  <c:v>20.727040816326532</c:v>
                </c:pt>
                <c:pt idx="3">
                  <c:v>20.727040816326532</c:v>
                </c:pt>
                <c:pt idx="4">
                  <c:v>20.727040816326532</c:v>
                </c:pt>
                <c:pt idx="5">
                  <c:v>20.727040816326532</c:v>
                </c:pt>
              </c:numCache>
            </c:numRef>
          </c:val>
          <c:smooth val="0"/>
          <c:extLst>
            <c:ext xmlns:c16="http://schemas.microsoft.com/office/drawing/2014/chart" uri="{C3380CC4-5D6E-409C-BE32-E72D297353CC}">
              <c16:uniqueId val="{00000001-3F73-4230-A16C-895544D271E2}"/>
            </c:ext>
          </c:extLst>
        </c:ser>
        <c:dLbls>
          <c:showLegendKey val="0"/>
          <c:showVal val="0"/>
          <c:showCatName val="0"/>
          <c:showSerName val="0"/>
          <c:showPercent val="0"/>
          <c:showBubbleSize val="0"/>
        </c:dLbls>
        <c:marker val="1"/>
        <c:smooth val="0"/>
        <c:axId val="132447696"/>
        <c:axId val="132446288"/>
      </c:lineChart>
      <c:dateAx>
        <c:axId val="1330804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2443856"/>
        <c:crosses val="autoZero"/>
        <c:auto val="1"/>
        <c:lblOffset val="100"/>
        <c:baseTimeUnit val="days"/>
      </c:dateAx>
      <c:valAx>
        <c:axId val="13244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kg</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_ ;\-#,##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3080400"/>
        <c:crosses val="autoZero"/>
        <c:crossBetween val="between"/>
      </c:valAx>
      <c:valAx>
        <c:axId val="132446288"/>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IMC</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_ ;\-#,##0.00\ "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2447696"/>
        <c:crosses val="max"/>
        <c:crossBetween val="between"/>
      </c:valAx>
      <c:dateAx>
        <c:axId val="132447696"/>
        <c:scaling>
          <c:orientation val="minMax"/>
        </c:scaling>
        <c:delete val="1"/>
        <c:axPos val="b"/>
        <c:numFmt formatCode="m/d/yyyy" sourceLinked="1"/>
        <c:majorTickMark val="out"/>
        <c:minorTickMark val="none"/>
        <c:tickLblPos val="nextTo"/>
        <c:crossAx val="13244628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POIDS ET MASSE GRASSE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DONNÉES!$J$6</c:f>
              <c:strCache>
                <c:ptCount val="1"/>
                <c:pt idx="0">
                  <c:v>Masse grasse estimée</c:v>
                </c:pt>
              </c:strCache>
            </c:strRef>
          </c:tx>
          <c:spPr>
            <a:solidFill>
              <a:schemeClr val="accent1"/>
            </a:solidFill>
            <a:ln>
              <a:noFill/>
            </a:ln>
            <a:effectLst/>
          </c:spPr>
          <c:invertIfNegative val="0"/>
          <c:cat>
            <c:numRef>
              <c:f>[0]!PlgDate</c:f>
              <c:numCache>
                <c:formatCode>m/d/yyyy</c:formatCode>
                <c:ptCount val="6"/>
                <c:pt idx="0">
                  <c:v>43226</c:v>
                </c:pt>
                <c:pt idx="1">
                  <c:v>43231</c:v>
                </c:pt>
                <c:pt idx="2">
                  <c:v>43236</c:v>
                </c:pt>
                <c:pt idx="3">
                  <c:v>43241</c:v>
                </c:pt>
                <c:pt idx="4">
                  <c:v>43246</c:v>
                </c:pt>
                <c:pt idx="5">
                  <c:v>43251</c:v>
                </c:pt>
              </c:numCache>
            </c:numRef>
          </c:cat>
          <c:val>
            <c:numRef>
              <c:f>[0]!PlgMG</c:f>
              <c:numCache>
                <c:formatCode>#,##0.00_ ;\-#,##0.00\ </c:formatCode>
                <c:ptCount val="6"/>
                <c:pt idx="0">
                  <c:v>14.669293845923569</c:v>
                </c:pt>
                <c:pt idx="1">
                  <c:v>14.669293845923569</c:v>
                </c:pt>
                <c:pt idx="2">
                  <c:v>14.669293845923569</c:v>
                </c:pt>
                <c:pt idx="3">
                  <c:v>14.669293845923569</c:v>
                </c:pt>
                <c:pt idx="4">
                  <c:v>14.669293845923569</c:v>
                </c:pt>
                <c:pt idx="5">
                  <c:v>14.669293845923569</c:v>
                </c:pt>
              </c:numCache>
            </c:numRef>
          </c:val>
          <c:extLst>
            <c:ext xmlns:c16="http://schemas.microsoft.com/office/drawing/2014/chart" uri="{C3380CC4-5D6E-409C-BE32-E72D297353CC}">
              <c16:uniqueId val="{00000000-27D6-4EF1-859A-4D5C0E71ACC6}"/>
            </c:ext>
          </c:extLst>
        </c:ser>
        <c:dLbls>
          <c:showLegendKey val="0"/>
          <c:showVal val="0"/>
          <c:showCatName val="0"/>
          <c:showSerName val="0"/>
          <c:showPercent val="0"/>
          <c:showBubbleSize val="0"/>
        </c:dLbls>
        <c:gapWidth val="0"/>
        <c:overlap val="100"/>
        <c:axId val="133083160"/>
        <c:axId val="134150160"/>
      </c:barChart>
      <c:lineChart>
        <c:grouping val="standard"/>
        <c:varyColors val="0"/>
        <c:ser>
          <c:idx val="1"/>
          <c:order val="1"/>
          <c:tx>
            <c:strRef>
              <c:f>DONNÉES!$K$6</c:f>
              <c:strCache>
                <c:ptCount val="1"/>
                <c:pt idx="0">
                  <c:v>Indice de masse grasse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DONNÉES!$B$7:$B$12</c:f>
              <c:numCache>
                <c:formatCode>m/d/yyyy</c:formatCode>
                <c:ptCount val="6"/>
                <c:pt idx="0">
                  <c:v>43226</c:v>
                </c:pt>
                <c:pt idx="1">
                  <c:v>43231</c:v>
                </c:pt>
                <c:pt idx="2">
                  <c:v>43236</c:v>
                </c:pt>
                <c:pt idx="3">
                  <c:v>43241</c:v>
                </c:pt>
                <c:pt idx="4">
                  <c:v>43246</c:v>
                </c:pt>
                <c:pt idx="5">
                  <c:v>43251</c:v>
                </c:pt>
              </c:numCache>
            </c:numRef>
          </c:cat>
          <c:val>
            <c:numRef>
              <c:f>[0]!PlgIMG</c:f>
              <c:numCache>
                <c:formatCode>#,##0.00_ ;\-#,##0.00\ </c:formatCode>
                <c:ptCount val="6"/>
                <c:pt idx="0">
                  <c:v>25.075715975937726</c:v>
                </c:pt>
                <c:pt idx="1">
                  <c:v>25.075715975937726</c:v>
                </c:pt>
                <c:pt idx="2">
                  <c:v>25.075715975937726</c:v>
                </c:pt>
                <c:pt idx="3">
                  <c:v>25.075715975937726</c:v>
                </c:pt>
                <c:pt idx="4">
                  <c:v>25.075715975937726</c:v>
                </c:pt>
                <c:pt idx="5">
                  <c:v>25.075715975937726</c:v>
                </c:pt>
              </c:numCache>
            </c:numRef>
          </c:val>
          <c:smooth val="0"/>
          <c:extLst>
            <c:ext xmlns:c16="http://schemas.microsoft.com/office/drawing/2014/chart" uri="{C3380CC4-5D6E-409C-BE32-E72D297353CC}">
              <c16:uniqueId val="{00000001-27D6-4EF1-859A-4D5C0E71ACC6}"/>
            </c:ext>
          </c:extLst>
        </c:ser>
        <c:dLbls>
          <c:showLegendKey val="0"/>
          <c:showVal val="0"/>
          <c:showCatName val="0"/>
          <c:showSerName val="0"/>
          <c:showPercent val="0"/>
          <c:showBubbleSize val="0"/>
        </c:dLbls>
        <c:marker val="1"/>
        <c:smooth val="0"/>
        <c:axId val="133538736"/>
        <c:axId val="133532208"/>
      </c:lineChart>
      <c:dateAx>
        <c:axId val="13308316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4150160"/>
        <c:crosses val="autoZero"/>
        <c:auto val="1"/>
        <c:lblOffset val="100"/>
        <c:baseTimeUnit val="days"/>
      </c:dateAx>
      <c:valAx>
        <c:axId val="13415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kg</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_ ;\-#,##0.00\ "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3083160"/>
        <c:crosses val="autoZero"/>
        <c:crossBetween val="between"/>
      </c:valAx>
      <c:valAx>
        <c:axId val="133532208"/>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indice de masse grasse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_ ;\-#,##0.00\ "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3538736"/>
        <c:crosses val="max"/>
        <c:crossBetween val="between"/>
      </c:valAx>
      <c:dateAx>
        <c:axId val="133538736"/>
        <c:scaling>
          <c:orientation val="minMax"/>
        </c:scaling>
        <c:delete val="1"/>
        <c:axPos val="b"/>
        <c:numFmt formatCode="m/d/yyyy" sourceLinked="1"/>
        <c:majorTickMark val="out"/>
        <c:minorTickMark val="none"/>
        <c:tickLblPos val="nextTo"/>
        <c:crossAx val="133532208"/>
        <c:crosses val="autoZero"/>
        <c:auto val="1"/>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2">
    <tabColor theme="4" tint="-0.249977111117893"/>
  </sheetPr>
  <sheetViews>
    <sheetView zoomScale="121" workbookViewId="0" zoomToFit="1"/>
  </sheetViews>
  <pageMargins left="0.7" right="0.7" top="0.75" bottom="0.75" header="0.3" footer="0.3"/>
  <pageSetup paperSize="9" orientation="landscape" r:id="rId1"/>
  <headerFooter differentFirst="1">
    <oddFooter>Page &amp;P of &amp;N</oddFooter>
  </headerFooter>
  <drawing r:id="rId2"/>
</chartsheet>
</file>

<file path=xl/chartsheets/sheet2.xml><?xml version="1.0" encoding="utf-8"?>
<chartsheet xmlns="http://schemas.openxmlformats.org/spreadsheetml/2006/main" xmlns:r="http://schemas.openxmlformats.org/officeDocument/2006/relationships">
  <sheetPr codeName="Chart3">
    <tabColor theme="6" tint="-0.249977111117893"/>
  </sheetPr>
  <sheetViews>
    <sheetView zoomScale="121" workbookViewId="0" zoomToFit="1"/>
  </sheetViews>
  <pageMargins left="0.7" right="0.7" top="0.75" bottom="0.75" header="0.3" footer="0.3"/>
  <pageSetup paperSize="9" orientation="landscape" r:id="rId1"/>
  <headerFooter differentFirst="1">
    <oddFooter>Page &amp;P of &amp;N</oddFooter>
  </headerFooter>
  <drawing r:id="rId2"/>
</chartsheet>
</file>

<file path=xl/chartsheets/sheet3.xml><?xml version="1.0" encoding="utf-8"?>
<chartsheet xmlns="http://schemas.openxmlformats.org/spreadsheetml/2006/main" xmlns:r="http://schemas.openxmlformats.org/officeDocument/2006/relationships">
  <sheetPr codeName="Chart4">
    <tabColor theme="8" tint="-0.249977111117893"/>
  </sheetPr>
  <sheetViews>
    <sheetView zoomScale="121" workbookViewId="0" zoomToFit="1"/>
  </sheetViews>
  <pageMargins left="0.7" right="0.7" top="0.75" bottom="0.75" header="0.3" footer="0.3"/>
  <pageSetup paperSize="9" orientation="landscape" r:id="rId1"/>
  <headerFooter differentFirst="1">
    <oddFoote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Graphique 1" descr="Graphique Mesures illustrant les variations des mesures du tour de poitrine, du tour de taille, du tour de hanches, du tour de poignet et du tour d’avant-bras au fil du temps">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4587" cy="6077107"/>
    <xdr:graphicFrame macro="">
      <xdr:nvGraphicFramePr>
        <xdr:cNvPr id="2" name="Graphique 1" descr="Graphique Poids et indice de masse corporelle illustrant les variations en termes de proportion du poids et de l’indice de masse corporelle au fil du temps">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Graphique 1" descr="Graphique Poids et masse grasse illustrant les variations en termes de proportion du poids et de l’indice de masse grasse au fil du temps">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 name="Données" displayName="Données" ref="B6:L12" totalsRowShown="0" headerRowDxfId="12" dataDxfId="11">
  <autoFilter ref="B6:L12"/>
  <tableColumns count="11">
    <tableColumn id="1" name="Date" dataDxfId="10" dataCellStyle="Date"/>
    <tableColumn id="2" name="Poids (kg)" dataDxfId="9"/>
    <tableColumn id="3" name="Tour de poitrine (cm)" dataDxfId="8"/>
    <tableColumn id="4" name="Tour de taille (cm)" dataDxfId="7"/>
    <tableColumn id="5" name="Tour de hanches (cm)" dataDxfId="6"/>
    <tableColumn id="6" name="Tour de poignet (cm)" dataDxfId="5"/>
    <tableColumn id="7" name="Tour d’avant-bras (cm)" dataDxfId="4"/>
    <tableColumn id="8" name="Masse maigre estimée" dataDxfId="3">
      <calculatedColumnFormula>((((Données[[#This Row],[Poids (kg)]]/0.45359)*0.732)+ 8.987)+((Données[[#This Row],[Tour de poignet (cm)]]/2.54)/3.14)-((Données[[#This Row],[Tour de taille (cm)]]/2.54)*0.157)-((Données[[#This Row],[Tour de hanches (cm)]]/2.54)*0.249)+((Données[[#This Row],[Tour d’avant-bras (cm)]]/2.54)*0.434))*0.45359</calculatedColumnFormula>
    </tableColumn>
    <tableColumn id="9" name="Masse grasse estimée" dataDxfId="2">
      <calculatedColumnFormula>Données[[#This Row],[Poids (kg)]]-Données[[#This Row],[Masse maigre estimée]]</calculatedColumnFormula>
    </tableColumn>
    <tableColumn id="10" name="Indice de masse grasse" dataDxfId="1">
      <calculatedColumnFormula>(Données[[#This Row],[Masse grasse estimée]]*100)/Données[[#This Row],[Poids (kg)]]</calculatedColumnFormula>
    </tableColumn>
    <tableColumn id="11" name="Indice de masse corporelle (IMC)" dataDxfId="0">
      <calculatedColumnFormula>C7/(TailleTotale/100)^2</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Entrez la date et les mesures telles que le poids, le tour de poitrine, le tour de taille, le tour de hanches, le tour de poignet et de tour d’avant-bras dans ce tableau. Les 4 dernières colonnes sont calculées automatiquement"/>
    </ext>
  </extLst>
</table>
</file>

<file path=xl/theme/theme1.xml><?xml version="1.0" encoding="utf-8"?>
<a:theme xmlns:a="http://schemas.openxmlformats.org/drawingml/2006/main" name="Fixed asset record">
  <a:themeElements>
    <a:clrScheme name="Fitness and weight loss chart for men (metric)">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Fitness and weight loss chart for men (metric)">
      <a:majorFont>
        <a:latin typeface="Century Gothic"/>
        <a:ea typeface=""/>
        <a:cs typeface=""/>
      </a:majorFont>
      <a:minorFont>
        <a:latin typeface="Corbel"/>
        <a:ea typeface=""/>
        <a:cs typeface=""/>
      </a:minorFont>
    </a:fontScheme>
    <a:fmtScheme name="Frame">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L12"/>
  <sheetViews>
    <sheetView showGridLines="0" tabSelected="1" workbookViewId="0"/>
  </sheetViews>
  <sheetFormatPr defaultColWidth="9" defaultRowHeight="30" customHeight="1" x14ac:dyDescent="0.25"/>
  <cols>
    <col min="1" max="1" width="2.625" customWidth="1"/>
    <col min="2" max="2" width="14.25" style="1" customWidth="1"/>
    <col min="3" max="3" width="13.375" style="1" customWidth="1"/>
    <col min="4" max="4" width="13.375" style="1" bestFit="1" customWidth="1"/>
    <col min="5" max="6" width="13.625" style="1" bestFit="1" customWidth="1"/>
    <col min="7" max="7" width="13.25" style="1" bestFit="1" customWidth="1"/>
    <col min="8" max="8" width="13.75" style="1" bestFit="1" customWidth="1"/>
    <col min="9" max="12" width="17.5" style="1" customWidth="1"/>
    <col min="13" max="13" width="2.625" customWidth="1"/>
  </cols>
  <sheetData>
    <row r="1" spans="2:12" ht="51.2" customHeight="1" x14ac:dyDescent="0.25">
      <c r="B1" s="3" t="s">
        <v>0</v>
      </c>
      <c r="C1"/>
      <c r="D1"/>
      <c r="E1"/>
      <c r="F1"/>
      <c r="G1"/>
      <c r="H1"/>
      <c r="I1"/>
      <c r="J1"/>
      <c r="K1"/>
      <c r="L1"/>
    </row>
    <row r="2" spans="2:12" ht="16.5" customHeight="1" x14ac:dyDescent="0.25">
      <c r="B2" s="11" t="s">
        <v>1</v>
      </c>
      <c r="C2" s="11"/>
      <c r="D2" s="11"/>
      <c r="E2" s="11"/>
      <c r="F2" s="11"/>
      <c r="G2" s="11"/>
      <c r="H2" s="11"/>
      <c r="I2" s="11"/>
      <c r="J2" s="11"/>
      <c r="K2" s="4" t="s">
        <v>11</v>
      </c>
      <c r="L2" s="6">
        <v>1</v>
      </c>
    </row>
    <row r="3" spans="2:12" ht="16.5" customHeight="1" x14ac:dyDescent="0.25">
      <c r="B3" s="11"/>
      <c r="C3" s="11"/>
      <c r="D3" s="11"/>
      <c r="E3" s="11"/>
      <c r="F3" s="11"/>
      <c r="G3" s="11"/>
      <c r="H3" s="11"/>
      <c r="I3" s="11"/>
      <c r="J3" s="11"/>
      <c r="K3" s="4" t="s">
        <v>12</v>
      </c>
      <c r="L3" s="6">
        <v>68</v>
      </c>
    </row>
    <row r="4" spans="2:12" ht="16.5" customHeight="1" x14ac:dyDescent="0.25">
      <c r="B4" s="11"/>
      <c r="C4" s="11"/>
      <c r="D4" s="11"/>
      <c r="E4" s="11"/>
      <c r="F4" s="11"/>
      <c r="G4" s="11"/>
      <c r="H4" s="11"/>
      <c r="I4" s="11"/>
      <c r="J4" s="11"/>
      <c r="K4" s="2" t="s">
        <v>13</v>
      </c>
      <c r="L4" s="7">
        <f>TailleMètres*100+TailleCentimètres</f>
        <v>168</v>
      </c>
    </row>
    <row r="5" spans="2:12" ht="15" x14ac:dyDescent="0.25">
      <c r="B5" s="11"/>
      <c r="C5" s="11"/>
      <c r="D5" s="11"/>
      <c r="E5" s="11"/>
      <c r="F5" s="11"/>
      <c r="G5" s="11"/>
      <c r="H5" s="11"/>
      <c r="I5" s="11"/>
      <c r="J5" s="11"/>
      <c r="K5"/>
      <c r="L5"/>
    </row>
    <row r="6" spans="2:12" x14ac:dyDescent="0.25">
      <c r="B6" s="5" t="s">
        <v>2</v>
      </c>
      <c r="C6" s="5" t="s">
        <v>3</v>
      </c>
      <c r="D6" s="5" t="s">
        <v>4</v>
      </c>
      <c r="E6" s="5" t="s">
        <v>5</v>
      </c>
      <c r="F6" s="5" t="s">
        <v>6</v>
      </c>
      <c r="G6" s="5" t="s">
        <v>7</v>
      </c>
      <c r="H6" s="5" t="s">
        <v>8</v>
      </c>
      <c r="I6" s="5" t="s">
        <v>9</v>
      </c>
      <c r="J6" s="5" t="s">
        <v>10</v>
      </c>
      <c r="K6" s="5" t="s">
        <v>14</v>
      </c>
      <c r="L6" s="5" t="s">
        <v>15</v>
      </c>
    </row>
    <row r="7" spans="2:12" ht="30" customHeight="1" x14ac:dyDescent="0.25">
      <c r="B7" s="8">
        <f ca="1">TODAY()-25</f>
        <v>43226</v>
      </c>
      <c r="C7" s="9">
        <v>58.5</v>
      </c>
      <c r="D7" s="9">
        <v>78.7</v>
      </c>
      <c r="E7" s="9">
        <v>66.040000000000006</v>
      </c>
      <c r="F7" s="9">
        <v>88.9</v>
      </c>
      <c r="G7" s="9">
        <v>15.24</v>
      </c>
      <c r="H7" s="9">
        <v>24.13</v>
      </c>
      <c r="I7" s="10">
        <f>((((Données[[#This Row],[Poids (kg)]]/0.45359)*0.732)+ 8.987)+((Données[[#This Row],[Tour de poignet (cm)]]/2.54)/3.14)-((Données[[#This Row],[Tour de taille (cm)]]/2.54)*0.157)-((Données[[#This Row],[Tour de hanches (cm)]]/2.54)*0.249)+((Données[[#This Row],[Tour d’avant-bras (cm)]]/2.54)*0.434))*0.45359</f>
        <v>43.830706154076431</v>
      </c>
      <c r="J7" s="10">
        <f>Données[[#This Row],[Poids (kg)]]-Données[[#This Row],[Masse maigre estimée]]</f>
        <v>14.669293845923569</v>
      </c>
      <c r="K7" s="10">
        <f>(Données[[#This Row],[Masse grasse estimée]]*100)/Données[[#This Row],[Poids (kg)]]</f>
        <v>25.075715975937726</v>
      </c>
      <c r="L7" s="10">
        <f t="shared" ref="L7:L12" si="0">C7/(TailleTotale/100)^2</f>
        <v>20.727040816326532</v>
      </c>
    </row>
    <row r="8" spans="2:12" ht="30" customHeight="1" x14ac:dyDescent="0.25">
      <c r="B8" s="8">
        <f ca="1">TODAY()-20</f>
        <v>43231</v>
      </c>
      <c r="C8" s="9">
        <v>58.5</v>
      </c>
      <c r="D8" s="9">
        <v>78.7</v>
      </c>
      <c r="E8" s="9">
        <v>66.040000000000006</v>
      </c>
      <c r="F8" s="9">
        <v>88.9</v>
      </c>
      <c r="G8" s="9">
        <v>15.24</v>
      </c>
      <c r="H8" s="9">
        <v>24.13</v>
      </c>
      <c r="I8" s="10">
        <f>((((Données[[#This Row],[Poids (kg)]]/0.45359)*0.732)+ 8.987)+((Données[[#This Row],[Tour de poignet (cm)]]/2.54)/3.14)-((Données[[#This Row],[Tour de taille (cm)]]/2.54)*0.157)-((Données[[#This Row],[Tour de hanches (cm)]]/2.54)*0.249)+((Données[[#This Row],[Tour d’avant-bras (cm)]]/2.54)*0.434))*0.45359</f>
        <v>43.830706154076431</v>
      </c>
      <c r="J8" s="10">
        <f>Données[[#This Row],[Poids (kg)]]-Données[[#This Row],[Masse maigre estimée]]</f>
        <v>14.669293845923569</v>
      </c>
      <c r="K8" s="10">
        <f>(Données[[#This Row],[Masse grasse estimée]]*100)/Données[[#This Row],[Poids (kg)]]</f>
        <v>25.075715975937726</v>
      </c>
      <c r="L8" s="10">
        <f t="shared" si="0"/>
        <v>20.727040816326532</v>
      </c>
    </row>
    <row r="9" spans="2:12" ht="30" customHeight="1" x14ac:dyDescent="0.25">
      <c r="B9" s="8">
        <f ca="1">TODAY()-15</f>
        <v>43236</v>
      </c>
      <c r="C9" s="9">
        <v>58.5</v>
      </c>
      <c r="D9" s="9">
        <v>78.7</v>
      </c>
      <c r="E9" s="9">
        <v>66.040000000000006</v>
      </c>
      <c r="F9" s="9">
        <v>88.9</v>
      </c>
      <c r="G9" s="9">
        <v>15.24</v>
      </c>
      <c r="H9" s="9">
        <v>24.13</v>
      </c>
      <c r="I9" s="10">
        <f>((((Données[[#This Row],[Poids (kg)]]/0.45359)*0.732)+ 8.987)+((Données[[#This Row],[Tour de poignet (cm)]]/2.54)/3.14)-((Données[[#This Row],[Tour de taille (cm)]]/2.54)*0.157)-((Données[[#This Row],[Tour de hanches (cm)]]/2.54)*0.249)+((Données[[#This Row],[Tour d’avant-bras (cm)]]/2.54)*0.434))*0.45359</f>
        <v>43.830706154076431</v>
      </c>
      <c r="J9" s="10">
        <f>Données[[#This Row],[Poids (kg)]]-Données[[#This Row],[Masse maigre estimée]]</f>
        <v>14.669293845923569</v>
      </c>
      <c r="K9" s="10">
        <f>(Données[[#This Row],[Masse grasse estimée]]*100)/Données[[#This Row],[Poids (kg)]]</f>
        <v>25.075715975937726</v>
      </c>
      <c r="L9" s="10">
        <f t="shared" si="0"/>
        <v>20.727040816326532</v>
      </c>
    </row>
    <row r="10" spans="2:12" ht="30" customHeight="1" x14ac:dyDescent="0.25">
      <c r="B10" s="8">
        <f ca="1">TODAY()-10</f>
        <v>43241</v>
      </c>
      <c r="C10" s="9">
        <v>58.5</v>
      </c>
      <c r="D10" s="9">
        <v>78.7</v>
      </c>
      <c r="E10" s="9">
        <v>66.040000000000006</v>
      </c>
      <c r="F10" s="9">
        <v>88.9</v>
      </c>
      <c r="G10" s="9">
        <v>15.24</v>
      </c>
      <c r="H10" s="9">
        <v>24.13</v>
      </c>
      <c r="I10" s="10">
        <f>((((Données[[#This Row],[Poids (kg)]]/0.45359)*0.732)+ 8.987)+((Données[[#This Row],[Tour de poignet (cm)]]/2.54)/3.14)-((Données[[#This Row],[Tour de taille (cm)]]/2.54)*0.157)-((Données[[#This Row],[Tour de hanches (cm)]]/2.54)*0.249)+((Données[[#This Row],[Tour d’avant-bras (cm)]]/2.54)*0.434))*0.45359</f>
        <v>43.830706154076431</v>
      </c>
      <c r="J10" s="10">
        <f>Données[[#This Row],[Poids (kg)]]-Données[[#This Row],[Masse maigre estimée]]</f>
        <v>14.669293845923569</v>
      </c>
      <c r="K10" s="10">
        <f>(Données[[#This Row],[Masse grasse estimée]]*100)/Données[[#This Row],[Poids (kg)]]</f>
        <v>25.075715975937726</v>
      </c>
      <c r="L10" s="10">
        <f t="shared" si="0"/>
        <v>20.727040816326532</v>
      </c>
    </row>
    <row r="11" spans="2:12" ht="30" customHeight="1" x14ac:dyDescent="0.25">
      <c r="B11" s="8">
        <f ca="1">TODAY()-5</f>
        <v>43246</v>
      </c>
      <c r="C11" s="9">
        <v>58.5</v>
      </c>
      <c r="D11" s="9">
        <v>78.7</v>
      </c>
      <c r="E11" s="9">
        <v>66.040000000000006</v>
      </c>
      <c r="F11" s="9">
        <v>88.9</v>
      </c>
      <c r="G11" s="9">
        <v>15.24</v>
      </c>
      <c r="H11" s="9">
        <v>24.13</v>
      </c>
      <c r="I11" s="10">
        <f>((((Données[[#This Row],[Poids (kg)]]/0.45359)*0.732)+ 8.987)+((Données[[#This Row],[Tour de poignet (cm)]]/2.54)/3.14)-((Données[[#This Row],[Tour de taille (cm)]]/2.54)*0.157)-((Données[[#This Row],[Tour de hanches (cm)]]/2.54)*0.249)+((Données[[#This Row],[Tour d’avant-bras (cm)]]/2.54)*0.434))*0.45359</f>
        <v>43.830706154076431</v>
      </c>
      <c r="J11" s="10">
        <f>Données[[#This Row],[Poids (kg)]]-Données[[#This Row],[Masse maigre estimée]]</f>
        <v>14.669293845923569</v>
      </c>
      <c r="K11" s="10">
        <f>(Données[[#This Row],[Masse grasse estimée]]*100)/Données[[#This Row],[Poids (kg)]]</f>
        <v>25.075715975937726</v>
      </c>
      <c r="L11" s="10">
        <f t="shared" si="0"/>
        <v>20.727040816326532</v>
      </c>
    </row>
    <row r="12" spans="2:12" ht="30" customHeight="1" x14ac:dyDescent="0.25">
      <c r="B12" s="8">
        <f ca="1">TODAY()</f>
        <v>43251</v>
      </c>
      <c r="C12" s="9">
        <v>58.5</v>
      </c>
      <c r="D12" s="9">
        <v>78.7</v>
      </c>
      <c r="E12" s="9">
        <v>66.040000000000006</v>
      </c>
      <c r="F12" s="9">
        <v>88.9</v>
      </c>
      <c r="G12" s="9">
        <v>15.24</v>
      </c>
      <c r="H12" s="9">
        <v>24.13</v>
      </c>
      <c r="I12" s="10">
        <f>((((Données[[#This Row],[Poids (kg)]]/0.45359)*0.732)+ 8.987)+((Données[[#This Row],[Tour de poignet (cm)]]/2.54)/3.14)-((Données[[#This Row],[Tour de taille (cm)]]/2.54)*0.157)-((Données[[#This Row],[Tour de hanches (cm)]]/2.54)*0.249)+((Données[[#This Row],[Tour d’avant-bras (cm)]]/2.54)*0.434))*0.45359</f>
        <v>43.830706154076431</v>
      </c>
      <c r="J12" s="10">
        <f>Données[[#This Row],[Poids (kg)]]-Données[[#This Row],[Masse maigre estimée]]</f>
        <v>14.669293845923569</v>
      </c>
      <c r="K12" s="10">
        <f>(Données[[#This Row],[Masse grasse estimée]]*100)/Données[[#This Row],[Poids (kg)]]</f>
        <v>25.075715975937726</v>
      </c>
      <c r="L12" s="10">
        <f t="shared" si="0"/>
        <v>20.727040816326532</v>
      </c>
    </row>
  </sheetData>
  <mergeCells count="1">
    <mergeCell ref="B2:J5"/>
  </mergeCells>
  <phoneticPr fontId="2" type="noConversion"/>
  <dataValidations count="19">
    <dataValidation allowBlank="1" showInputMessage="1" showErrorMessage="1" prompt="Suivez l’évolution de la condition physique d’une femme. Entrez les détails dans le tableau Données de cette feuille de calcul. Les graphiques Mesures, Indice de masse corporelle et Poids et masse grasse se trouvent dans d’autres feuilles de calcul." sqref="A1"/>
    <dataValidation allowBlank="1" showInputMessage="1" showErrorMessage="1" prompt="Le titre de cette feuille de calcul se trouve dans cette cellule. Les instructions se trouvent dans la cellule ci-dessous" sqref="B1"/>
    <dataValidation allowBlank="1" showInputMessage="1" showErrorMessage="1" prompt="Entrez la taille en mètres dans la cellule de droite" sqref="K2"/>
    <dataValidation allowBlank="1" showInputMessage="1" showErrorMessage="1" prompt="Entrez la taille en centimètres dans la cellule de droite" sqref="K3"/>
    <dataValidation allowBlank="1" showInputMessage="1" showErrorMessage="1" prompt="Entrez la taille en mètres dans cette cellule" sqref="L2"/>
    <dataValidation allowBlank="1" showInputMessage="1" showErrorMessage="1" prompt="Entrez la taille en centimètres dans cette cellule" sqref="L3"/>
    <dataValidation allowBlank="1" showInputMessage="1" showErrorMessage="1" prompt="La taille totale en centimètres est automatiquement calculée dans la cellule de droite" sqref="K4"/>
    <dataValidation allowBlank="1" showInputMessage="1" showErrorMessage="1" prompt="La taille totale en centimètres est automatiquement calculée dans cette cellule" sqref="L4"/>
    <dataValidation allowBlank="1" showInputMessage="1" showErrorMessage="1" prompt="Entrez la date dans cette colonne sous ce titre. Utilisez les filtres des titres pour trouver des entrées spécifiques" sqref="B6"/>
    <dataValidation allowBlank="1" showInputMessage="1" showErrorMessage="1" prompt="Entrez le poids en kilogrammes dans cette colonne sous ce titre" sqref="C6"/>
    <dataValidation allowBlank="1" showInputMessage="1" showErrorMessage="1" prompt="Entrez le tour de poitrine en centimètres dans cette colonne sous ce titre" sqref="D6"/>
    <dataValidation allowBlank="1" showInputMessage="1" showErrorMessage="1" prompt="Entrez le tour de taille en centimètres dans cette colonne sous ce titre" sqref="E6"/>
    <dataValidation allowBlank="1" showInputMessage="1" showErrorMessage="1" prompt="Entrez le tour de hanches en centimètres dans cette colonne sous ce titre" sqref="F6"/>
    <dataValidation allowBlank="1" showInputMessage="1" showErrorMessage="1" prompt="Entrez le tour de poignet en centimètres dans cette colonne sous ce titre" sqref="G6"/>
    <dataValidation allowBlank="1" showInputMessage="1" showErrorMessage="1" prompt="Entrez le tour d’avant-bras en centimètres dans cette colonne sous ce titre" sqref="H6"/>
    <dataValidation allowBlank="1" showInputMessage="1" showErrorMessage="1" prompt="La masse maigre estimée est automatiquement calculée dans cette colonne sous ce titre" sqref="I6"/>
    <dataValidation allowBlank="1" showInputMessage="1" showErrorMessage="1" prompt="La masse grasse estimée est automatiquement calculée dans cette colonne sous ce titre" sqref="J6"/>
    <dataValidation allowBlank="1" showInputMessage="1" showErrorMessage="1" prompt="L’indice de masse grasse est automatiquement calculé dans cette colonne sous ce titre" sqref="K6"/>
    <dataValidation allowBlank="1" showInputMessage="1" showErrorMessage="1" prompt="L’indice de masse corporelle est automatiquement calculé dans cette colonne sous ce titre" sqref="L6"/>
  </dataValidations>
  <printOptions horizontalCentered="1"/>
  <pageMargins left="0.4" right="0.4" top="0.4" bottom="0.4" header="0.3" footer="0.3"/>
  <pageSetup paperSize="9"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3</vt:i4>
      </vt:variant>
      <vt:variant>
        <vt:lpstr>Named Ranges</vt:lpstr>
      </vt:variant>
      <vt:variant>
        <vt:i4>6</vt:i4>
      </vt:variant>
    </vt:vector>
  </HeadingPairs>
  <TitlesOfParts>
    <vt:vector size="10" baseType="lpstr">
      <vt:lpstr>DONNÉES</vt:lpstr>
      <vt:lpstr>MESURES</vt:lpstr>
      <vt:lpstr>POIDS ET IMC</vt:lpstr>
      <vt:lpstr>POIDS ET MASSE GRASSE</vt:lpstr>
      <vt:lpstr>LigneTitreRégion1..L4</vt:lpstr>
      <vt:lpstr>DONNÉES!Print_Titles</vt:lpstr>
      <vt:lpstr>TailleCentimètres</vt:lpstr>
      <vt:lpstr>TailleMètres</vt:lpstr>
      <vt:lpstr>TailleTotale</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2018-05-31T08:27:49Z</dcterms:created>
  <dcterms:modified xsi:type="dcterms:W3CDTF">2018-05-31T08:27:49Z</dcterms:modified>
</cp:coreProperties>
</file>