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9900"/>
  </bookViews>
  <sheets>
    <sheet name="Sledilnik popravila vozila" sheetId="1" r:id="rId1"/>
  </sheets>
  <definedNames>
    <definedName name="NaslovStolpca1">Popravila[[#Headers],[DATUM]]</definedName>
    <definedName name="ObmočjeNaslovaVrstice1..C2">'Sledilnik popravila vozila'!$B$2</definedName>
    <definedName name="ObmočjeNaslovaVrstice2..C4">'Sledilnik popravila vozila'!$B$3</definedName>
    <definedName name="ObmočjeNaslovaVrstice3..E4">'Sledilnik popravila vozila'!$D$3</definedName>
    <definedName name="_xlnm.Print_Titles" localSheetId="0">'Sledilnik popravila vozila'!$5:$5</definedName>
    <definedName name="Vozilo_1_Ime">IF(LEFT('Sledilnik popravila vozila'!$B$3,8)="VSOTA ZA", TRIM(RIGHT(ObmočjeNaslovaVrstice2..C4,LEN(ObmočjeNaslovaVrstice2..C4)-LEN("VSOTA ZA"))),'Sledilnik popravila vozila'!$B$3)</definedName>
    <definedName name="Vozilo_2_Ime">IF(LEFT('Sledilnik popravila vozila'!$B$4,8)="VSOTA ZA", TRIM(RIGHT('Sledilnik popravila vozila'!$B$4,LEN('Sledilnik popravila vozila'!$B$4)-LEN("VSOTA ZA"))),'Sledilnik popravila vozila'!$B$4)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/>
  <c r="F3" i="1"/>
  <c r="B6" i="1" l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<sst xmlns="http://schemas.openxmlformats.org/spreadsheetml/2006/main" count="24" uniqueCount="19">
  <si>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SLEDILNIK POPRAVILA VOZILA</t>
  </si>
  <si>
    <t>SKUPNA VSOTA</t>
  </si>
  <si>
    <t>VSOTA ZA VOZILO 1</t>
  </si>
  <si>
    <t>VSOTA ZA VOZILO 2</t>
  </si>
  <si>
    <t>DATUM</t>
  </si>
  <si>
    <t>ZNESEK</t>
  </si>
  <si>
    <t>VOZILO</t>
  </si>
  <si>
    <t>VOZILO 1</t>
  </si>
  <si>
    <t>VOZILO 2</t>
  </si>
  <si>
    <t>KRAJ</t>
  </si>
  <si>
    <t>Trgovec</t>
  </si>
  <si>
    <t>Vulkanizerstvo</t>
  </si>
  <si>
    <t>Kleparstvo</t>
  </si>
  <si>
    <t>OPIS</t>
  </si>
  <si>
    <t>Zamenjava hladilnika</t>
  </si>
  <si>
    <t>4 nove pnevmatike</t>
  </si>
  <si>
    <t>Popravilo nezgode</t>
  </si>
  <si>
    <t>Nespremenljiva poravnava</t>
  </si>
  <si>
    <t>Tehnični pregled na 160 kilometrov in servis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</si>
</sst>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€&quot;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horizontal="left" vertical="center" wrapText="1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0" fontId="2" fillId="2" borderId="1" xfId="7"/>
    <xf numFmtId="0" fontId="2" fillId="2" borderId="0" xfId="8">
      <alignment horizontal="left" vertical="top"/>
    </xf>
    <xf numFmtId="14" fontId="0" fillId="0" borderId="0" xfId="9" applyFont="1" applyFill="1" applyAlignment="1">
      <alignment horizontal="left" vertical="center"/>
    </xf>
    <xf numFmtId="165" fontId="4" fillId="2" borderId="0" xfId="5" applyNumberFormat="1">
      <alignment horizontal="left" vertical="center"/>
    </xf>
    <xf numFmtId="165" fontId="4" fillId="2" borderId="1" xfId="5" applyNumberFormat="1" applyBorder="1">
      <alignment horizontal="left" vertical="center"/>
    </xf>
    <xf numFmtId="165" fontId="4" fillId="2" borderId="0" xfId="5" applyNumberFormat="1" applyAlignment="1">
      <alignment horizontal="left" vertical="top"/>
    </xf>
    <xf numFmtId="165" fontId="3" fillId="3" borderId="2" xfId="1" applyNumberFormat="1">
      <alignment horizontal="left" vertical="center"/>
    </xf>
  </cellXfs>
  <cellStyles count="10">
    <cellStyle name="Currency" xfId="1" builtinId="4" customBuiltin="1"/>
    <cellStyle name="Currency [0]" xfId="5" builtinId="7" customBuiltin="1"/>
    <cellStyle name="Datum" xfId="3"/>
    <cellStyle name="Datumi" xfId="9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  <cellStyle name="Vozilo" xfId="4"/>
  </cellStyles>
  <dxfs count="4"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Sledilnik popravila vozila" defaultPivotStyle="PivotStyleLight16">
    <tableStyle name="Sledilnik popravila vozila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1700212</xdr:colOff>
      <xdr:row>0</xdr:row>
      <xdr:rowOff>9525</xdr:rowOff>
    </xdr:from>
    <xdr:to>
      <xdr:col>6</xdr:col>
      <xdr:colOff>9525</xdr:colOff>
      <xdr:row>3</xdr:row>
      <xdr:rowOff>493712</xdr:rowOff>
    </xdr:to>
    <xdr:pic>
      <xdr:nvPicPr>
        <xdr:cNvPr id="2" name="Slika 1" descr="Pogled športnega avtomobila od stran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2237" y="9525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opravila" displayName="Popravila" ref="B5:F10" totalsRowShown="0">
  <autoFilter ref="B5:F10"/>
  <tableColumns count="5">
    <tableColumn id="1" name="DATUM" dataDxfId="1"/>
    <tableColumn id="2" name="ZNESEK" dataDxfId="0"/>
    <tableColumn id="8" name="VOZILO"/>
    <tableColumn id="3" name="KRAJ"/>
    <tableColumn id="4" name="OPIS"/>
  </tableColumns>
  <tableStyleInfo name="Sledilnik popravila vozila" showFirstColumn="0" showLastColumn="0" showRowStripes="1" showColumnStripes="0"/>
  <extLst>
    <ext xmlns:x14="http://schemas.microsoft.com/office/spreadsheetml/2009/9/main" uri="{504A1905-F514-4f6f-8877-14C23A59335A}">
      <x14:table altTextSummary="V to tabelo vnesite datum, znesek, vozilo, kraj popravila in opis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1" customWidth="1"/>
    <col min="3" max="3" width="19" customWidth="1"/>
    <col min="4" max="4" width="22.425781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7">
        <f>IFERROR(SUM(Popravila[ZNESEK]), "")</f>
        <v>4751.5099999999993</v>
      </c>
      <c r="D2" s="3"/>
      <c r="E2" s="3"/>
    </row>
    <row r="3" spans="2:6" ht="19.5" customHeight="1" x14ac:dyDescent="0.25">
      <c r="B3" s="4" t="s">
        <v>2</v>
      </c>
      <c r="C3" s="8">
        <f>IFERROR(SUMIFS(Popravila[ZNESEK],Popravila[VOZILO],Vozilo_1_Ime), "")</f>
        <v>4032.11</v>
      </c>
      <c r="D3" s="4" t="str">
        <f>"VREDNOST "&amp; Vozilo_1_Ime</f>
        <v>VREDNOST VOZILO 1</v>
      </c>
      <c r="E3" s="8">
        <v>14000</v>
      </c>
      <c r="F3" t="str">
        <f>Vozilo_1_Ime</f>
        <v>VOZILO 1</v>
      </c>
    </row>
    <row r="4" spans="2:6" ht="39" customHeight="1" x14ac:dyDescent="0.25">
      <c r="B4" s="5" t="s">
        <v>3</v>
      </c>
      <c r="C4" s="9">
        <f>IFERROR(SUMIFS(Popravila[ZNESEK],Popravila[VOZILO],Vozilo_2_Ime), "")</f>
        <v>719.4</v>
      </c>
      <c r="D4" s="5" t="str">
        <f>"VREDNOST "&amp; Vozilo_2_Ime</f>
        <v>VREDNOST VOZILO 2</v>
      </c>
      <c r="E4" s="9">
        <v>7000</v>
      </c>
      <c r="F4" t="str">
        <f>Vozilo_2_Ime</f>
        <v>VOZILO 2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9</v>
      </c>
      <c r="F5" t="s">
        <v>13</v>
      </c>
    </row>
    <row r="6" spans="2:6" ht="30" customHeight="1" x14ac:dyDescent="0.25">
      <c r="B6" s="6">
        <f ca="1">TODAY()-800</f>
        <v>42480</v>
      </c>
      <c r="C6" s="10">
        <v>632.11</v>
      </c>
      <c r="D6" s="1" t="s">
        <v>7</v>
      </c>
      <c r="E6" t="s">
        <v>10</v>
      </c>
      <c r="F6" t="s">
        <v>14</v>
      </c>
    </row>
    <row r="7" spans="2:6" ht="30" customHeight="1" x14ac:dyDescent="0.25">
      <c r="B7" s="6">
        <f ca="1">TODAY()-270</f>
        <v>43010</v>
      </c>
      <c r="C7" s="10">
        <v>389.87</v>
      </c>
      <c r="D7" s="1" t="s">
        <v>8</v>
      </c>
      <c r="E7" t="s">
        <v>11</v>
      </c>
      <c r="F7" t="s">
        <v>15</v>
      </c>
    </row>
    <row r="8" spans="2:6" ht="30" customHeight="1" x14ac:dyDescent="0.25">
      <c r="B8" s="6">
        <f ca="1">TODAY()-400</f>
        <v>42880</v>
      </c>
      <c r="C8" s="10">
        <v>3400</v>
      </c>
      <c r="D8" s="1" t="s">
        <v>7</v>
      </c>
      <c r="E8" t="s">
        <v>12</v>
      </c>
      <c r="F8" t="s">
        <v>16</v>
      </c>
    </row>
    <row r="9" spans="2:6" ht="30" customHeight="1" x14ac:dyDescent="0.25">
      <c r="B9" s="6">
        <f ca="1">TODAY()-90</f>
        <v>43190</v>
      </c>
      <c r="C9" s="10">
        <v>89.99</v>
      </c>
      <c r="D9" s="1" t="s">
        <v>8</v>
      </c>
      <c r="E9" t="s">
        <v>11</v>
      </c>
      <c r="F9" t="s">
        <v>17</v>
      </c>
    </row>
    <row r="10" spans="2:6" ht="30" customHeight="1" x14ac:dyDescent="0.25">
      <c r="B10" s="6">
        <f ca="1">TODAY()</f>
        <v>43280</v>
      </c>
      <c r="C10" s="10">
        <v>239.54</v>
      </c>
      <c r="D10" s="1" t="s">
        <v>8</v>
      </c>
      <c r="E10" t="s">
        <v>10</v>
      </c>
      <c r="F10" t="s">
        <v>18</v>
      </c>
    </row>
  </sheetData>
  <dataValidations count="17">
    <dataValidation allowBlank="1" showInputMessage="1" showErrorMessage="1" prompt="Skupna vsota je samodejno izračunana v celici na desni." sqref="B2"/>
    <dataValidation allowBlank="1" showInputMessage="1" showErrorMessage="1" prompt="Skupna vsota je samodejno izračunana v tej celici." sqref="C2"/>
    <dataValidation allowBlank="1" showInputMessage="1" showErrorMessage="1" prompt="Vnesite ime vozila 1 v to celico, ki bo uporabljeno v stolpcu »Vozilo« v tabeli »Popravila«. Vsota za vozilo 1 se samodejno posodobi v celici na desni strani." sqref="B3"/>
    <dataValidation allowBlank="1" showInputMessage="1" showErrorMessage="1" prompt="Vsota za vozilo 1 se samodejno posodobi v tej celici." sqref="C3"/>
    <dataValidation allowBlank="1" showInputMessage="1" showErrorMessage="1" prompt="Vnesite ime vozila 2 v to celico, ki bo uporabljeno v stolpcu »Vozilo« v tabeli »Popravila«. Vsota za vozilo 2 se samodejno posodobi v celici na desni strani." sqref="B4"/>
    <dataValidation allowBlank="1" showInputMessage="1" showErrorMessage="1" prompt="Vsota za vozilo 2 se samodejno posodobi v tej celici." sqref="C4"/>
    <dataValidation allowBlank="1" showInputMessage="1" showErrorMessage="1" prompt="V celico na desni vnesite vrednost vozila. Ime vozila je samodejno posodobljeno iz celice B3." sqref="D3"/>
    <dataValidation allowBlank="1" showInputMessage="1" showErrorMessage="1" prompt="V to celico vnesite vrednost vozila." sqref="E3:E4"/>
    <dataValidation allowBlank="1" showInputMessage="1" showErrorMessage="1" prompt="V celico na desni vnesite vrednost vozila. Ime vozila je samodejno posodobljeno iz celice B4." sqref="D4"/>
    <dataValidation allowBlank="1" showInputMessage="1" showErrorMessage="1" prompt="V ta stolpec pod ta naslov vnesite datum. Če želite poiskati določene vnose, uporabite filtre naslovov." sqref="B5"/>
    <dataValidation allowBlank="1" showInputMessage="1" showErrorMessage="1" prompt="V ta stolpec pod ta naslov vnesite znesek." sqref="C5"/>
    <dataValidation allowBlank="1" showInputMessage="1" showErrorMessage="1" prompt="V tem stolpcu pod tem naslovom na seznamu izberite ime vozila. Pritisnite ALT + PUŠČICA DOL za možnosti, nato pa PUŠČICA DOL in ENTER, da izberete." sqref="D5"/>
    <dataValidation allowBlank="1" showInputMessage="1" showErrorMessage="1" prompt="V ta stolpec pod ta naslov vnesite kraj popravila." sqref="E5"/>
    <dataValidation allowBlank="1" showInputMessage="1" showErrorMessage="1" prompt="V ta stolpec pod ta naslov vnesite opis." sqref="F5"/>
    <dataValidation allowBlank="1" showInputMessage="1" showErrorMessage="1" prompt="V tej celici je naslov tega delovnega lista. Skupna vsota in vsote vozila so samodejno izračunane v spodnjih celicah." sqref="B1"/>
    <dataValidation allowBlank="1" showInputMessage="1" showErrorMessage="1" prompt="V tem delovnem zvezku ustvarite sledilnik popravila vozila. V celici E3 in E4 vnesite vrednosti vozil, v tabelo, ki se začne v celici B5, pa vnesite podrobnosti popravila." sqref="A1"/>
    <dataValidation type="list" errorStyle="warning" allowBlank="1" showInputMessage="1" showErrorMessage="1" error="Izberite ime vozila s seznama. Izberite PREKLIČI in nato ALT + PUŠČICA DOL za možnosti, nato pa PUŠČICA DOL in ENTER, da izberete.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Sledilnik popravila vozila</vt:lpstr>
      <vt:lpstr>NaslovStolpca1</vt:lpstr>
      <vt:lpstr>ObmočjeNaslovaVrstice1..C2</vt:lpstr>
      <vt:lpstr>ObmočjeNaslovaVrstice2..C4</vt:lpstr>
      <vt:lpstr>ObmočjeNaslovaVrstice3..E4</vt:lpstr>
      <vt:lpstr>'Sledilnik popravila vozila'!Print_Titles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2018-06-29T11:47:10Z</dcterms:created>
  <dcterms:modified xsi:type="dcterms:W3CDTF">2018-06-29T11:47:10Z</dcterms:modified>
</cp:coreProperties>
</file>