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1600" windowHeight="9900"/>
  </bookViews>
  <sheets>
    <sheet name="Відстеження ремонту автомобіля" sheetId="1" r:id="rId1"/>
  </sheets>
  <definedNames>
    <definedName name="_xlnm.Print_Titles" localSheetId="0">'Відстеження ремонту автомобіля'!$5:$5</definedName>
    <definedName name="ЗаголовокСтовпця1">Ремонт[[#Headers],[ДАТА]]</definedName>
    <definedName name="Назва_транспортного_засобу_1">IF(LEFT('Відстеження ремонту автомобіля'!$B$3,16)="ПІДСУМОК РЕМОНТУ", TRIM(RIGHT(ОбластьЗаголовкаРядка2..C4,LEN(ОбластьЗаголовкаРядка2..C4)-LEN("ПІДСУМОК РЕМОНТУ"))),'Відстеження ремонту автомобіля'!$B$3)</definedName>
    <definedName name="Назва_транспортного_засобу_2">IF(LEFT('Відстеження ремонту автомобіля'!$B$4,16)="ПІДСУМОК РЕМОНТУ", TRIM(RIGHT('Відстеження ремонту автомобіля'!$B$4,LEN('Відстеження ремонту автомобіля'!$B$4)-LEN("ПІДСУМОК РЕМОНТУ"))),'Відстеження ремонту автомобіля'!$B$4)</definedName>
    <definedName name="ОбластьЗаголовкаРядка1..C2">'Відстеження ремонту автомобіля'!$B$2</definedName>
    <definedName name="ОбластьЗаголовкаРядка2..C4">'Відстеження ремонту автомобіля'!$B$3</definedName>
    <definedName name="ОбластьЗаголовкаРядка3..E4">'Відстеження ремонту автомобіля'!$D$3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F4" i="1"/>
  <c r="F3" i="1"/>
  <c r="B6" i="1" l="1"/>
  <c r="B7" i="1"/>
  <c r="B8" i="1"/>
  <c r="B9" i="1"/>
  <c r="B10" i="1"/>
  <c r="C4" i="1" l="1"/>
  <c r="C3" i="1"/>
  <c r="C2" i="1"/>
</calcChain>
</file>

<file path=xl/sharedStrings.xml><?xml version="1.0" encoding="utf-8"?>
<sst xmlns="http://schemas.openxmlformats.org/spreadsheetml/2006/main" count="24" uniqueCount="19">
  <si>
    <t>ВІДСТЕЖЕННЯ РЕМОНТУ АВТОМОБІЛЯ</t>
  </si>
  <si>
    <t>ЗАГАЛЬНИЙ ПІДСУМОК</t>
  </si>
  <si>
    <t>ПІДСУМОК РЕМОНТУ ТРАНСПОРТНОГО ЗАСОБУ 1</t>
  </si>
  <si>
    <t>ПІДСУМОК РЕМОНТУ ТРАНСПОРТНОГО ЗАСОБУ 2</t>
  </si>
  <si>
    <t>ДАТА</t>
  </si>
  <si>
    <t>СУМА</t>
  </si>
  <si>
    <t>ТРАНСПОРТНИЙ ЗАСІБ</t>
  </si>
  <si>
    <t>МІСЦЕ ПРОВЕДЕННЯ</t>
  </si>
  <si>
    <t>Дилер</t>
  </si>
  <si>
    <t>Шиномонтаж</t>
  </si>
  <si>
    <t>Автосервіс</t>
  </si>
  <si>
    <t>ОПИС</t>
  </si>
  <si>
    <t>Замінений радіатор</t>
  </si>
  <si>
    <t>4 нових шини</t>
  </si>
  <si>
    <t>Ремонт пошкоджень</t>
  </si>
  <si>
    <t>Відрегульований розвал-сходження</t>
  </si>
  <si>
    <t>Перевірка та регулювання через 160 934 км</t>
  </si>
  <si>
    <t>ТРАНСПОРТНОГО ЗАСОБУ 1</t>
  </si>
  <si>
    <t>ТРАНСПОРТНОГО ЗАСОБУ 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</si>
</sst>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&quot;₴&quot;"/>
  </numFmts>
  <fonts count="6" x14ac:knownFonts="1">
    <font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/>
      </bottom>
      <diagonal/>
    </border>
  </borders>
  <cellStyleXfs count="10">
    <xf numFmtId="0" fontId="0" fillId="0" borderId="0">
      <alignment horizontal="left" vertical="center" wrapText="1"/>
    </xf>
    <xf numFmtId="164" fontId="3" fillId="3" borderId="2">
      <alignment horizontal="left" vertical="center"/>
    </xf>
    <xf numFmtId="0" fontId="1" fillId="2" borderId="0"/>
    <xf numFmtId="14" fontId="2" fillId="0" borderId="0" applyFont="0" applyFill="0" applyBorder="0" applyAlignment="0" applyProtection="0">
      <alignment horizontal="left" vertical="center"/>
    </xf>
    <xf numFmtId="0" fontId="3" fillId="3" borderId="2">
      <alignment vertical="center" wrapText="1"/>
    </xf>
    <xf numFmtId="164" fontId="4" fillId="2" borderId="0" applyBorder="0" applyAlignment="0">
      <alignment horizontal="left" vertical="center"/>
    </xf>
    <xf numFmtId="0" fontId="2" fillId="2" borderId="0">
      <alignment vertical="center"/>
    </xf>
    <xf numFmtId="0" fontId="2" fillId="2" borderId="1"/>
    <xf numFmtId="0" fontId="2" fillId="2" borderId="0">
      <alignment horizontal="left" vertical="top"/>
    </xf>
    <xf numFmtId="14" fontId="5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horizontal="left" vertical="center" wrapText="1"/>
    </xf>
    <xf numFmtId="0" fontId="3" fillId="3" borderId="2" xfId="4">
      <alignment vertical="center" wrapText="1"/>
    </xf>
    <xf numFmtId="0" fontId="1" fillId="2" borderId="0" xfId="2"/>
    <xf numFmtId="0" fontId="2" fillId="2" borderId="0" xfId="6">
      <alignment vertical="center"/>
    </xf>
    <xf numFmtId="0" fontId="2" fillId="2" borderId="1" xfId="7"/>
    <xf numFmtId="0" fontId="2" fillId="2" borderId="0" xfId="8">
      <alignment horizontal="left" vertical="top"/>
    </xf>
    <xf numFmtId="14" fontId="0" fillId="0" borderId="0" xfId="9" applyFont="1" applyFill="1" applyAlignment="1">
      <alignment horizontal="left" vertical="center"/>
    </xf>
    <xf numFmtId="0" fontId="0" fillId="2" borderId="1" xfId="7" applyFont="1"/>
    <xf numFmtId="165" fontId="3" fillId="3" borderId="2" xfId="1" applyNumberFormat="1">
      <alignment horizontal="left" vertical="center"/>
    </xf>
    <xf numFmtId="165" fontId="4" fillId="2" borderId="0" xfId="5" applyNumberFormat="1">
      <alignment horizontal="left" vertical="center"/>
    </xf>
    <xf numFmtId="165" fontId="4" fillId="2" borderId="1" xfId="5" applyNumberFormat="1" applyBorder="1">
      <alignment horizontal="left" vertical="center"/>
    </xf>
    <xf numFmtId="165" fontId="4" fillId="2" borderId="0" xfId="5" applyNumberFormat="1" applyAlignment="1">
      <alignment horizontal="left" vertical="top"/>
    </xf>
  </cellXfs>
  <cellStyles count="10">
    <cellStyle name="Currency" xfId="1" builtinId="4" customBuiltin="1"/>
    <cellStyle name="Currency [0]" xfId="5" builtinId="7" customBuiltin="1"/>
    <cellStyle name="Heading 1" xfId="6" builtinId="16" customBuiltin="1"/>
    <cellStyle name="Heading 2" xfId="7" builtinId="17" customBuiltin="1"/>
    <cellStyle name="Heading 3" xfId="8" builtinId="18" customBuiltin="1"/>
    <cellStyle name="Normal" xfId="0" builtinId="0" customBuiltin="1"/>
    <cellStyle name="Title" xfId="2" builtinId="15" customBuiltin="1"/>
    <cellStyle name="Дата" xfId="3"/>
    <cellStyle name="Дати" xfId="9"/>
    <cellStyle name="Транспортний засіб" xfId="4"/>
  </cellStyles>
  <dxfs count="4">
    <dxf>
      <numFmt numFmtId="165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color theme="0"/>
      </font>
      <fill>
        <patternFill>
          <bgColor theme="3"/>
        </patternFill>
      </fill>
    </dxf>
    <dxf>
      <border>
        <horizontal style="thin">
          <color theme="3"/>
        </horizontal>
      </border>
    </dxf>
  </dxfs>
  <tableStyles count="1" defaultTableStyle="Відстеження ремонту автомобіля" defaultPivotStyle="PivotStyleLight16">
    <tableStyle name="Відстеження ремонту автомобіля" pivot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1700212</xdr:colOff>
      <xdr:row>0</xdr:row>
      <xdr:rowOff>9525</xdr:rowOff>
    </xdr:from>
    <xdr:to>
      <xdr:col>6</xdr:col>
      <xdr:colOff>9525</xdr:colOff>
      <xdr:row>3</xdr:row>
      <xdr:rowOff>493712</xdr:rowOff>
    </xdr:to>
    <xdr:pic>
      <xdr:nvPicPr>
        <xdr:cNvPr id="2" name="Зображення 1" descr="Вигляд спортивного автомобіля збоку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1587" y="9525"/>
          <a:ext cx="3767138" cy="172243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Ремонт" displayName="Ремонт" ref="B5:F10" totalsRowShown="0">
  <autoFilter ref="B5:F10"/>
  <tableColumns count="5">
    <tableColumn id="1" name="ДАТА" dataDxfId="1"/>
    <tableColumn id="2" name="СУМА" dataDxfId="0"/>
    <tableColumn id="8" name="ТРАНСПОРТНИЙ ЗАСІБ"/>
    <tableColumn id="3" name="МІСЦЕ ПРОВЕДЕННЯ"/>
    <tableColumn id="4" name="ОПИС"/>
  </tableColumns>
  <tableStyleInfo name="Відстеження ремонту автомобіля" showFirstColumn="0" showLastColumn="0" showRowStripes="1" showColumnStripes="0"/>
  <extLst>
    <ext xmlns:x14="http://schemas.microsoft.com/office/spreadsheetml/2009/9/main" uri="{504A1905-F514-4f6f-8877-14C23A59335A}">
      <x14:table altTextSummary="У цю таблицю введіть дату, суму, транспортний засіб, місце ремонту та опис."/>
    </ext>
  </extLst>
</table>
</file>

<file path=xl/theme/theme1.xml><?xml version="1.0" encoding="utf-8"?>
<a:theme xmlns:a="http://schemas.openxmlformats.org/drawingml/2006/main" name="Office Theme">
  <a:themeElements>
    <a:clrScheme name="Automotive Repair Tracker">
      <a:dk1>
        <a:sysClr val="windowText" lastClr="000000"/>
      </a:dk1>
      <a:lt1>
        <a:sysClr val="window" lastClr="FFFFFF"/>
      </a:lt1>
      <a:dk2>
        <a:srgbClr val="555550"/>
      </a:dk2>
      <a:lt2>
        <a:srgbClr val="F1F7E8"/>
      </a:lt2>
      <a:accent1>
        <a:srgbClr val="FF8F0E"/>
      </a:accent1>
      <a:accent2>
        <a:srgbClr val="8CBC36"/>
      </a:accent2>
      <a:accent3>
        <a:srgbClr val="2199AF"/>
      </a:accent3>
      <a:accent4>
        <a:srgbClr val="DF4F36"/>
      </a:accent4>
      <a:accent5>
        <a:srgbClr val="F1D433"/>
      </a:accent5>
      <a:accent6>
        <a:srgbClr val="A16097"/>
      </a:accent6>
      <a:hlink>
        <a:srgbClr val="2199AF"/>
      </a:hlink>
      <a:folHlink>
        <a:srgbClr val="A16097"/>
      </a:folHlink>
    </a:clrScheme>
    <a:fontScheme name="Automotive Repair Track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F10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48.5703125" customWidth="1"/>
    <col min="3" max="3" width="19" customWidth="1"/>
    <col min="4" max="4" width="37.5703125" customWidth="1"/>
    <col min="5" max="5" width="30.28515625" customWidth="1"/>
    <col min="6" max="6" width="51.5703125" customWidth="1"/>
    <col min="7" max="7" width="2.7109375" customWidth="1"/>
  </cols>
  <sheetData>
    <row r="1" spans="2:6" ht="39" customHeight="1" x14ac:dyDescent="0.4">
      <c r="B1" s="2" t="s">
        <v>0</v>
      </c>
      <c r="C1" s="2"/>
      <c r="D1" s="2"/>
      <c r="E1" s="2"/>
    </row>
    <row r="2" spans="2:6" ht="39" customHeight="1" x14ac:dyDescent="0.25">
      <c r="B2" s="3" t="s">
        <v>1</v>
      </c>
      <c r="C2" s="9">
        <f>IFERROR(SUM(Ремонт[СУМА]), "")</f>
        <v>38012.079999999994</v>
      </c>
      <c r="D2" s="3"/>
      <c r="E2" s="3"/>
    </row>
    <row r="3" spans="2:6" ht="19.5" customHeight="1" x14ac:dyDescent="0.25">
      <c r="B3" s="7" t="s">
        <v>2</v>
      </c>
      <c r="C3" s="10">
        <f>IFERROR(SUMIFS(Ремонт[СУМА],Ремонт[ТРАНСПОРТНИЙ ЗАСІБ],Назва_транспортного_засобу_1), "")</f>
        <v>32256.880000000001</v>
      </c>
      <c r="D3" s="4" t="str">
        <f>"ВАРТІСТЬ "&amp;Назва_транспортного_засобу_1</f>
        <v>ВАРТІСТЬ ТРАНСПОРТНОГО ЗАСОБУ 1</v>
      </c>
      <c r="E3" s="10">
        <v>112000</v>
      </c>
      <c r="F3" t="str">
        <f>Назва_транспортного_засобу_1</f>
        <v>ТРАНСПОРТНОГО ЗАСОБУ 1</v>
      </c>
    </row>
    <row r="4" spans="2:6" ht="39" customHeight="1" x14ac:dyDescent="0.25">
      <c r="B4" s="5" t="s">
        <v>3</v>
      </c>
      <c r="C4" s="11">
        <f>IFERROR(SUMIFS(Ремонт[СУМА],Ремонт[ТРАНСПОРТНИЙ ЗАСІБ],Назва_транспортного_засобу_2), "")</f>
        <v>5755.2</v>
      </c>
      <c r="D4" s="5" t="str">
        <f>"ВАРТІСТЬ "&amp;Назва_транспортного_засобу_2</f>
        <v>ВАРТІСТЬ ТРАНСПОРТНОГО ЗАСОБУ 2</v>
      </c>
      <c r="E4" s="11">
        <v>56000</v>
      </c>
      <c r="F4" t="str">
        <f>Назва_транспортного_засобу_2</f>
        <v>ТРАНСПОРТНОГО ЗАСОБУ 2</v>
      </c>
    </row>
    <row r="5" spans="2:6" ht="19.5" customHeight="1" x14ac:dyDescent="0.25">
      <c r="B5" t="s">
        <v>4</v>
      </c>
      <c r="C5" t="s">
        <v>5</v>
      </c>
      <c r="D5" t="s">
        <v>6</v>
      </c>
      <c r="E5" t="s">
        <v>7</v>
      </c>
      <c r="F5" t="s">
        <v>11</v>
      </c>
    </row>
    <row r="6" spans="2:6" ht="30" customHeight="1" x14ac:dyDescent="0.25">
      <c r="B6" s="6">
        <f ca="1">TODAY()-800</f>
        <v>42480</v>
      </c>
      <c r="C6" s="8">
        <v>5056.88</v>
      </c>
      <c r="D6" s="1" t="s">
        <v>17</v>
      </c>
      <c r="E6" t="s">
        <v>8</v>
      </c>
      <c r="F6" t="s">
        <v>12</v>
      </c>
    </row>
    <row r="7" spans="2:6" ht="30" customHeight="1" x14ac:dyDescent="0.25">
      <c r="B7" s="6">
        <f ca="1">TODAY()-270</f>
        <v>43010</v>
      </c>
      <c r="C7" s="8">
        <v>3118.96</v>
      </c>
      <c r="D7" s="1" t="s">
        <v>18</v>
      </c>
      <c r="E7" t="s">
        <v>9</v>
      </c>
      <c r="F7" t="s">
        <v>13</v>
      </c>
    </row>
    <row r="8" spans="2:6" ht="30" customHeight="1" x14ac:dyDescent="0.25">
      <c r="B8" s="6">
        <f ca="1">TODAY()-400</f>
        <v>42880</v>
      </c>
      <c r="C8" s="8">
        <v>27200</v>
      </c>
      <c r="D8" s="1" t="s">
        <v>17</v>
      </c>
      <c r="E8" t="s">
        <v>10</v>
      </c>
      <c r="F8" t="s">
        <v>14</v>
      </c>
    </row>
    <row r="9" spans="2:6" ht="30" customHeight="1" x14ac:dyDescent="0.25">
      <c r="B9" s="6">
        <f ca="1">TODAY()-90</f>
        <v>43190</v>
      </c>
      <c r="C9" s="8">
        <v>719.92</v>
      </c>
      <c r="D9" s="1" t="s">
        <v>18</v>
      </c>
      <c r="E9" t="s">
        <v>9</v>
      </c>
      <c r="F9" t="s">
        <v>15</v>
      </c>
    </row>
    <row r="10" spans="2:6" ht="30" customHeight="1" x14ac:dyDescent="0.25">
      <c r="B10" s="6">
        <f ca="1">TODAY()</f>
        <v>43280</v>
      </c>
      <c r="C10" s="8">
        <v>1916.32</v>
      </c>
      <c r="D10" s="1" t="s">
        <v>18</v>
      </c>
      <c r="E10" t="s">
        <v>8</v>
      </c>
      <c r="F10" t="s">
        <v>16</v>
      </c>
    </row>
  </sheetData>
  <dataValidations count="17">
    <dataValidation allowBlank="1" showInputMessage="1" showErrorMessage="1" prompt="Загальний підсумок автоматично обчислюється в клітинці праворуч." sqref="B2"/>
    <dataValidation allowBlank="1" showInputMessage="1" showErrorMessage="1" prompt="У цій клітинці автоматично обчислюється загальний підсумок." sqref="C2"/>
    <dataValidation allowBlank="1" showInputMessage="1" showErrorMessage="1" prompt="Додайте ім’я транспортного засобу 1 у цю клітинку, щоб використовувати його в стовпці &quot;Транспортний засіб&quot; таблиці &quot;Ремонт&quot; Загальна сума ремонту транспортного засобу 1 автоматично оновлюється в клітинці праворуч." sqref="B3"/>
    <dataValidation allowBlank="1" showInputMessage="1" showErrorMessage="1" prompt="Загальна сума ремонту транспортного засобу 1 автоматично оновлюється в цій клітинці." sqref="C3"/>
    <dataValidation allowBlank="1" showInputMessage="1" showErrorMessage="1" prompt="Додайте ім’я транспортного засобу 2 в цю клітинку, щоб використовувати його в стовпці &quot;Транспортний засіб&quot; таблиці &quot;Ремонт&quot;. Загальна сума ремонту транспортного засобу 2 автоматично оновлюється в клітинці праворуч." sqref="B4"/>
    <dataValidation allowBlank="1" showInputMessage="1" showErrorMessage="1" prompt="Загальна сума ремонту транспортного засобу 2 автоматично оновлюється в цій клітинці." sqref="C4"/>
    <dataValidation allowBlank="1" showInputMessage="1" showErrorMessage="1" prompt="У клітинку праворуч введіть вартість транспортного засобу. Назва транспортного засобу оновлюється автоматично в клітинці B3." sqref="D3"/>
    <dataValidation allowBlank="1" showInputMessage="1" showErrorMessage="1" prompt="У цю клітинку введіть вартість транспортного засобу." sqref="E3:E4"/>
    <dataValidation allowBlank="1" showInputMessage="1" showErrorMessage="1" prompt="У клітинку праворуч введіть вартість транспортного засобу. Назва транспортного засобу оновлюється автоматично в клітинці B4." sqref="D4"/>
    <dataValidation allowBlank="1" showInputMessage="1" showErrorMessage="1" prompt="У стовпець під цим заголовком введіть дату. Шукайте певні записи за допомогою фільтрів у заголовку." sqref="B5"/>
    <dataValidation allowBlank="1" showInputMessage="1" showErrorMessage="1" prompt="У стовпець під цим заголовком введіть суму." sqref="C5"/>
    <dataValidation allowBlank="1" showInputMessage="1" showErrorMessage="1" prompt="У стовпці під цим заголовком виберіть зі списку назву транспортного засобу. Натисніть клавіші Alt + стрілка вниз, щоб переглянути варіанти, а потім – &quot;Стрілка вниз&quot; і Enter, щоб зробити вибір." sqref="D5"/>
    <dataValidation allowBlank="1" showInputMessage="1" showErrorMessage="1" prompt="У стовпець під цим заголовком введіть місце ремонту." sqref="E5"/>
    <dataValidation allowBlank="1" showInputMessage="1" showErrorMessage="1" prompt="У стовпець під цим заголовком введіть опис." sqref="F5"/>
    <dataValidation allowBlank="1" showInputMessage="1" showErrorMessage="1" prompt="У цій клітинці наведено заголовок аркуша. Загальна сума та сума ремонту транспортного засобу автоматично обчислюються в клітинках нижче." sqref="B1"/>
    <dataValidation allowBlank="1" showInputMessage="1" showErrorMessage="1" prompt="Створіть журнал ремонту автомобіля в цій книзі. Введіть вартість транспортного засобу в клітинки E3 і E4, а відомості про ремонт – у таблицю, починаючи з клітинки B5." sqref="A1"/>
    <dataValidation type="list" errorStyle="warning" allowBlank="1" showInputMessage="1" showErrorMessage="1" error="Виберіть назву транспортного засобу зі списку. Виберіть &quot;Скасувати&quot; й натисніть клавіші Alt + стрілка вниз, щоб переглянути варіанти, а потім – &quot;Стрілка вниз&quot; і Enter, щоб зробити вибір." sqref="D6:D10">
      <formula1>$F$3:$F$4</formula1>
    </dataValidation>
  </dataValidations>
  <printOptions horizontalCentered="1"/>
  <pageMargins left="0.45" right="0.45" top="0.75" bottom="0.75" header="0.3" footer="0.3"/>
  <pageSetup scale="87" fitToHeight="0" orientation="landscape" r:id="rId1"/>
  <headerFooter differentFirst="1">
    <oddFooter>Page &amp;P of &amp;N</oddFooter>
  </headerFooter>
  <ignoredErrors>
    <ignoredError sqref="C2:C4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Відстеження ремонту автомобіля</vt:lpstr>
      <vt:lpstr>'Відстеження ремонту автомобіля'!Print_Titles</vt:lpstr>
      <vt:lpstr>ЗаголовокСтовпця1</vt:lpstr>
      <vt:lpstr>ОбластьЗаголовкаРядка1..C2</vt:lpstr>
      <vt:lpstr>ОбластьЗаголовкаРядка2..C4</vt:lpstr>
      <vt:lpstr>ОбластьЗаголовкаРядка3..E4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2018-06-29T11:50:04Z</dcterms:created>
  <dcterms:modified xsi:type="dcterms:W3CDTF">2018-06-29T11:50:04Z</dcterms:modified>
</cp:coreProperties>
</file>