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3275"/>
  </bookViews>
  <sheets>
    <sheet name="Smulkių išlaidų žurnalas" sheetId="1" r:id="rId1"/>
  </sheets>
  <definedNames>
    <definedName name="_1StulpelioPavadinimas">Grynųjų_žurnalas[[#Headers],[Data]]</definedName>
    <definedName name="EilutėPavadinimasRegionas1..F4">'Smulkių išlaidų žurnalas'!$E$4</definedName>
    <definedName name="_xlnm.Print_Titles" localSheetId="0">'Smulkių išlaidų žurnalas'!$6:$6</definedName>
  </definedNames>
  <calcPr calcId="171027"/>
</workbook>
</file>

<file path=xl/calcChain.xml><?xml version="1.0" encoding="utf-8"?>
<calcChain xmlns="http://schemas.openxmlformats.org/spreadsheetml/2006/main">
  <c r="B8" i="1" l="1"/>
  <c r="B7" i="1"/>
  <c r="B4" i="1" l="1"/>
  <c r="C12" i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<sst xmlns="http://schemas.openxmlformats.org/spreadsheetml/2006/main" count="19" uniqueCount="18">
  <si>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Įmonės pavadinimas</t>
  </si>
  <si>
    <t>Smulkių išlaidų žurnalas</t>
  </si>
  <si>
    <t>Data</t>
  </si>
  <si>
    <t>Bendroji suma</t>
  </si>
  <si>
    <t>Kvito Nr.</t>
  </si>
  <si>
    <t>Aprašas</t>
  </si>
  <si>
    <t>Pervesti į smulkias išlaidas</t>
  </si>
  <si>
    <t>Pica viršvalandžius dirbantiems darbuotojams</t>
  </si>
  <si>
    <t>Balansas</t>
  </si>
  <si>
    <t>Pervesta suma</t>
  </si>
  <si>
    <t>Paimta suma</t>
  </si>
  <si>
    <t>Nuskaičiuota nuo</t>
  </si>
  <si>
    <t>smulkios išlaidos</t>
  </si>
  <si>
    <t>moralinė sąskaita</t>
  </si>
  <si>
    <t>Gavo</t>
  </si>
  <si>
    <t>Petras Balčiūnas</t>
  </si>
  <si>
    <t>Patvirtino</t>
  </si>
  <si>
    <t>Gražina Janulienė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</si>
</sst>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164" fontId="0" fillId="0" borderId="0" xfId="0" applyNumberFormat="1" applyFont="1" applyFill="1" applyBorder="1">
      <alignment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64" fontId="4" fillId="2" borderId="2" xfId="1" applyFont="1" applyFill="1" applyBorder="1">
      <alignment horizontal="left"/>
    </xf>
    <xf numFmtId="14" fontId="0" fillId="0" borderId="0" xfId="7" applyFont="1">
      <alignment horizontal="right" wrapText="1"/>
    </xf>
    <xf numFmtId="164" fontId="0" fillId="0" borderId="0" xfId="2" applyFont="1">
      <alignment horizontal="right"/>
    </xf>
    <xf numFmtId="0" fontId="5" fillId="0" borderId="0" xfId="4">
      <alignment horizontal="left"/>
    </xf>
    <xf numFmtId="0" fontId="4" fillId="2" borderId="2" xfId="6">
      <alignment horizontal="righ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Currency" xfId="1" builtinId="4" customBuiltin="1"/>
    <cellStyle name="Currency [0]" xfId="2" builtinId="7" customBuiltin="1"/>
    <cellStyle name="Data" xfId="7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rynųjų_žurnalas" displayName="Grynųjų_žurnalas" ref="B6:I12" totalsRowCount="1">
  <autoFilter ref="B6:I11"/>
  <tableColumns count="8">
    <tableColumn id="1" name="Data" totalsRowLabel="Bendroji suma" totalsRowDxfId="7"/>
    <tableColumn id="2" name="Kvito Nr." totalsRowFunction="count" totalsRowDxfId="6"/>
    <tableColumn id="3" name="Aprašas" totalsRowDxfId="5"/>
    <tableColumn id="4" name="Pervesta suma" totalsRowFunction="sum" totalsRowDxfId="4"/>
    <tableColumn id="5" name="Paimta suma" totalsRowFunction="sum" totalsRowDxfId="3"/>
    <tableColumn id="6" name="Nuskaičiuota nuo" totalsRowDxfId="2"/>
    <tableColumn id="7" name="Gavo" totalsRowDxfId="1"/>
    <tableColumn id="8" name="Patvirtino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kvito numerį, aprašą, išduotą sumą, paimtą suma, nuskaičiuota nuo ko, gavėją ir patvirtintoją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41" customWidth="1"/>
    <col min="5" max="6" width="21.625" customWidth="1"/>
    <col min="7" max="7" width="18.25" bestFit="1" customWidth="1"/>
    <col min="8" max="9" width="16.625" customWidth="1"/>
    <col min="10" max="10" width="2.625" customWidth="1"/>
  </cols>
  <sheetData>
    <row r="1" spans="2:9" ht="30" customHeight="1" x14ac:dyDescent="0.3">
      <c r="B1" s="12" t="s">
        <v>0</v>
      </c>
    </row>
    <row r="2" spans="2:9" ht="30" customHeight="1" thickBot="1" x14ac:dyDescent="0.25">
      <c r="B2" s="8" t="s">
        <v>1</v>
      </c>
      <c r="C2" s="8"/>
      <c r="D2" s="8"/>
      <c r="E2" s="8"/>
      <c r="F2" s="8"/>
      <c r="G2" s="8"/>
      <c r="H2" s="8"/>
      <c r="I2" s="8"/>
    </row>
    <row r="3" spans="2:9" ht="15" customHeight="1" x14ac:dyDescent="0.2"/>
    <row r="4" spans="2:9" ht="20.100000000000001" customHeight="1" x14ac:dyDescent="0.25">
      <c r="B4" s="15" t="str">
        <f ca="1">TEXT(MIN(B7:B11),"mm/dd/yyyy")&amp;" iki "&amp;TEXT(MAX(B7:B11),"mm/dd/yyyy")</f>
        <v>06/01/2018 iki 06/03/2018</v>
      </c>
      <c r="C4" s="15"/>
      <c r="D4" s="15"/>
      <c r="E4" s="13" t="s">
        <v>8</v>
      </c>
      <c r="F4" s="9">
        <f>IFERROR(E12-F12, "")</f>
        <v>62.94</v>
      </c>
      <c r="G4" s="14"/>
      <c r="H4" s="14"/>
      <c r="I4" s="13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10">
        <f ca="1">DATE(YEAR(TODAY()),MONTH(TODAY()),1)</f>
        <v>43252</v>
      </c>
      <c r="C7" s="1">
        <v>1011</v>
      </c>
      <c r="D7" s="2" t="s">
        <v>6</v>
      </c>
      <c r="E7" s="11">
        <v>100</v>
      </c>
      <c r="F7" s="11"/>
      <c r="G7" s="4" t="s">
        <v>12</v>
      </c>
      <c r="H7" s="2"/>
      <c r="I7" s="2" t="s">
        <v>17</v>
      </c>
    </row>
    <row r="8" spans="2:9" ht="30" customHeight="1" x14ac:dyDescent="0.2">
      <c r="B8" s="10">
        <f ca="1">DATE(YEAR(TODAY()),MONTH(TODAY()),3)</f>
        <v>43254</v>
      </c>
      <c r="C8" s="5">
        <v>243</v>
      </c>
      <c r="D8" s="2" t="s">
        <v>7</v>
      </c>
      <c r="E8" s="11"/>
      <c r="F8" s="11">
        <v>37.06</v>
      </c>
      <c r="G8" s="4" t="s">
        <v>13</v>
      </c>
      <c r="H8" s="2" t="s">
        <v>15</v>
      </c>
      <c r="I8" s="2" t="s">
        <v>17</v>
      </c>
    </row>
    <row r="9" spans="2:9" ht="30" customHeight="1" x14ac:dyDescent="0.2">
      <c r="B9" s="10"/>
      <c r="C9" s="5"/>
      <c r="D9" s="2"/>
      <c r="E9" s="11"/>
      <c r="F9" s="11"/>
      <c r="G9" s="4"/>
      <c r="H9" s="2"/>
      <c r="I9" s="2"/>
    </row>
    <row r="10" spans="2:9" ht="30" customHeight="1" x14ac:dyDescent="0.2">
      <c r="B10" s="10"/>
      <c r="C10" s="5"/>
      <c r="D10" s="2"/>
      <c r="E10" s="11"/>
      <c r="F10" s="11"/>
      <c r="G10" s="4"/>
      <c r="H10" s="2"/>
      <c r="I10" s="2"/>
    </row>
    <row r="11" spans="2:9" ht="30" customHeight="1" x14ac:dyDescent="0.2">
      <c r="B11" s="10"/>
      <c r="C11" s="5"/>
      <c r="D11" s="2"/>
      <c r="E11" s="11"/>
      <c r="F11" s="11"/>
      <c r="G11" s="4"/>
      <c r="H11" s="2"/>
      <c r="I11" s="2"/>
    </row>
    <row r="12" spans="2:9" ht="30" customHeight="1" x14ac:dyDescent="0.2">
      <c r="B12" s="5" t="s">
        <v>3</v>
      </c>
      <c r="C12" s="5">
        <f>SUBTOTAL(103,Grynųjų_žurnalas[Kvito Nr.])</f>
        <v>2</v>
      </c>
      <c r="D12" s="2"/>
      <c r="E12" s="6">
        <f>SUBTOTAL(109,Grynųjų_žurnalas[Pervesta suma])</f>
        <v>100</v>
      </c>
      <c r="F12" s="3">
        <f>SUBTOTAL(109,Grynųjų_žurnalas[Paimta suma])</f>
        <v>37.06</v>
      </c>
      <c r="G12" s="7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8" priority="1" stopIfTrue="1" operator="lessThan">
      <formula>0</formula>
    </cfRule>
  </conditionalFormatting>
  <dataValidations count="14">
    <dataValidation allowBlank="1" showInputMessage="1" showErrorMessage="1" prompt="Šiame smulkiųjų išlaidų darbalapyje tvarkykite smulkių išlaidų žurnalą. Įveskite įmonės pavadinimą B1 langelyje. Balansas skaičiuojamas automatiškai pagal lentelės Grynųjų žurnalas įrašus" sqref="A1"/>
    <dataValidation allowBlank="1" showInputMessage="1" showErrorMessage="1" prompt="Šiame langelyje rodomas šio darbalapio pavadinimas. Datos diapazonas ir balansas automatiškai atnaujinami langeliuose B4 ir F4" sqref="B2"/>
    <dataValidation allowBlank="1" showInputMessage="1" showErrorMessage="1" prompt="Datos diapazonas automatiškai atnaujinamas šiame langelyje" sqref="B4:D4"/>
    <dataValidation allowBlank="1" showInputMessage="1" showErrorMessage="1" prompt="Balansas automatiškai apskaičiuojamos langelyje dešinėje" sqref="E4"/>
    <dataValidation allowBlank="1" showInputMessage="1" showErrorMessage="1" prompt="Likutis automatiškai apskaičiuojamas šiame langelyje. Įveskite grynųjų informaciją grynųjų žurnalo lentelėje pradėdami nuo B6 langelio" sqref="F4"/>
    <dataValidation allowBlank="1" showInputMessage="1" showErrorMessage="1" prompt="Šiame stulpelyje po šia antrašte įveskite datą. Naudodami antraštės filtrus raskite konkrečius įrašus" sqref="B6"/>
    <dataValidation allowBlank="1" showInputMessage="1" showErrorMessage="1" prompt="Šiame stulpelyje po šia antrašte įveskite kvito numerį" sqref="C6"/>
    <dataValidation allowBlank="1" showInputMessage="1" showErrorMessage="1" prompt="Šiame stulpelyje po šia antrašte įveskite aprašą" sqref="D6"/>
    <dataValidation allowBlank="1" showInputMessage="1" showErrorMessage="1" prompt="Šiame stulpelyje po šia antrašte įveskite išmokėtą sumą" sqref="E6"/>
    <dataValidation allowBlank="1" showInputMessage="1" showErrorMessage="1" prompt="Šiame stulpelyje po šia antrašte įveskite paimtą sumą" sqref="F6"/>
    <dataValidation allowBlank="1" showInputMessage="1" showErrorMessage="1" prompt="Šiame stulpelyje po šia antrašte įveskite asmens, kuriam išmokėta, vardą" sqref="G6"/>
    <dataValidation allowBlank="1" showInputMessage="1" showErrorMessage="1" prompt="Šiame stulpelyje po šia antrašte įveskite asmens, kuris gavo, vardą" sqref="H6"/>
    <dataValidation allowBlank="1" showInputMessage="1" showErrorMessage="1" prompt="Šiame stulpelyje po šia antrašte įveskite asmens, kuris patvirtino, vardą" sqref="I6"/>
    <dataValidation allowBlank="1" showInputMessage="1" showErrorMessage="1" prompt="Šiame langelyje įveskite įmonės pavadinimą" sqref="B1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Smulkių išlaidų žurnalas</vt:lpstr>
      <vt:lpstr>_1StulpelioPavadinimas</vt:lpstr>
      <vt:lpstr>EilutėPavadinimasRegionas1..F4</vt:lpstr>
      <vt:lpstr>'Smulkių išlaidų žurnalas'!Print_Titles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2018-06-29T11:41:13Z</dcterms:created>
  <dcterms:modified xsi:type="dcterms:W3CDTF">2018-06-29T11:41:13Z</dcterms:modified>
</cp:coreProperties>
</file>