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680" windowHeight="12495"/>
  </bookViews>
  <sheets>
    <sheet name="Kredītkartes žurnāls" sheetId="2" r:id="rId1"/>
  </sheets>
  <definedNames>
    <definedName name="Kolonnas_virsraksts_1">Dati[[#Headers],[Datums]]</definedName>
    <definedName name="_xlnm.Print_Titles" localSheetId="0">'Kredītkartes žurnāls'!$3:$3</definedName>
  </definedNames>
  <calcPr calcId="171027"/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 l="1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<sst xmlns="http://schemas.openxmlformats.org/spreadsheetml/2006/main" count="21" uniqueCount="19">
  <si>
    <t>Kredītkartes nosaukums</t>
  </si>
  <si>
    <t>Zemāk tabulā ievadiet maksājumus kā negatīvas summas.</t>
  </si>
  <si>
    <t>Datums</t>
  </si>
  <si>
    <t>Apraksts</t>
  </si>
  <si>
    <t>Esošais atlikums</t>
  </si>
  <si>
    <t>Maksājums par jūniju</t>
  </si>
  <si>
    <t>Bilžu rāmis</t>
  </si>
  <si>
    <t>Vīns</t>
  </si>
  <si>
    <t>Biļete uz Maui</t>
  </si>
  <si>
    <t>Skaidras naudas izņemšana</t>
  </si>
  <si>
    <t>Summa</t>
  </si>
  <si>
    <t>Tirgotāja nosaukums</t>
  </si>
  <si>
    <t>Woodgrove Bank</t>
  </si>
  <si>
    <t>Northwind Traders</t>
  </si>
  <si>
    <t>Coho Winery</t>
  </si>
  <si>
    <t>Blue Yonder Airlines</t>
  </si>
  <si>
    <t>Maksa par transakciju</t>
  </si>
  <si>
    <t>Atlikums
(neietver procentus)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</si>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</sst>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,##0.00\ [$EUR]"/>
  </numFmts>
  <fonts count="21" x14ac:knownFonts="1">
    <font>
      <sz val="11"/>
      <color theme="1" tint="0.24994659260841701"/>
      <name val="Euphemia"/>
      <family val="2"/>
      <scheme val="minor"/>
    </font>
    <font>
      <sz val="36"/>
      <color theme="4" tint="-0.499984740745262"/>
      <name val="Century Gothic"/>
      <family val="2"/>
      <scheme val="major"/>
    </font>
    <font>
      <sz val="14"/>
      <color theme="4"/>
      <name val="Century Gothic"/>
      <family val="2"/>
      <scheme val="major"/>
    </font>
    <font>
      <i/>
      <sz val="11"/>
      <color theme="1" tint="0.34998626667073579"/>
      <name val="Century Gothic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 tint="0.2499465926084170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24994659260841701"/>
      <name val="Euphemia"/>
      <family val="2"/>
      <scheme val="minor"/>
    </font>
    <font>
      <sz val="11"/>
      <color theme="0"/>
      <name val="Euphem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/>
    <xf numFmtId="0" fontId="20" fillId="2" borderId="0">
      <alignment horizontal="center" vertical="center" wrapText="1"/>
    </xf>
    <xf numFmtId="164" fontId="9" fillId="0" borderId="0" applyFont="0" applyFill="0" applyBorder="0" applyProtection="0">
      <alignment horizontal="right" vertical="center" indent="1"/>
    </xf>
    <xf numFmtId="164" fontId="9" fillId="0" borderId="0" applyFont="0" applyFill="0" applyBorder="0" applyProtection="0">
      <alignment horizontal="right" vertical="center"/>
    </xf>
    <xf numFmtId="0" fontId="1" fillId="0" borderId="1" applyNumberFormat="0" applyFill="0" applyProtection="0">
      <alignment vertical="center"/>
    </xf>
    <xf numFmtId="14" fontId="9" fillId="0" borderId="0" applyFont="0" applyFill="0" applyBorder="0">
      <alignment horizontal="left"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3" applyNumberFormat="0" applyAlignment="0" applyProtection="0"/>
    <xf numFmtId="0" fontId="16" fillId="7" borderId="4" applyNumberFormat="0" applyAlignment="0" applyProtection="0"/>
    <xf numFmtId="0" fontId="7" fillId="7" borderId="3" applyNumberFormat="0" applyAlignment="0" applyProtection="0"/>
    <xf numFmtId="0" fontId="14" fillId="0" borderId="5" applyNumberFormat="0" applyFill="0" applyAlignment="0" applyProtection="0"/>
    <xf numFmtId="0" fontId="8" fillId="8" borderId="6" applyNumberFormat="0" applyAlignment="0" applyProtection="0"/>
    <xf numFmtId="0" fontId="18" fillId="0" borderId="0" applyNumberFormat="0" applyFill="0" applyBorder="0" applyAlignment="0" applyProtection="0"/>
    <xf numFmtId="0" fontId="9" fillId="9" borderId="7" applyNumberFormat="0" applyFont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3" fillId="0" borderId="0" xfId="1">
      <alignment vertical="center"/>
    </xf>
    <xf numFmtId="0" fontId="1" fillId="0" borderId="1" xfId="6">
      <alignment vertical="center"/>
    </xf>
    <xf numFmtId="0" fontId="19" fillId="0" borderId="0" xfId="0" applyFont="1">
      <alignment vertical="center" wrapText="1"/>
    </xf>
    <xf numFmtId="0" fontId="20" fillId="2" borderId="0" xfId="3" applyFont="1">
      <alignment horizontal="center" vertical="center" wrapText="1"/>
    </xf>
    <xf numFmtId="14" fontId="19" fillId="0" borderId="0" xfId="7" applyFont="1">
      <alignment horizontal="left" vertical="center"/>
    </xf>
    <xf numFmtId="164" fontId="19" fillId="0" borderId="0" xfId="4" applyFont="1">
      <alignment horizontal="right" vertical="center" indent="1"/>
    </xf>
    <xf numFmtId="164" fontId="19" fillId="0" borderId="0" xfId="5" applyFont="1">
      <alignment horizontal="right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Datums" xfId="7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i" displayName="Dati" ref="B3:G10" totalsRowCount="1" headerRowDxfId="14" dataDxfId="13" totalsRowDxfId="12">
  <autoFilter ref="B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atums" totalsRowLabel="Kopsumma" dataDxfId="11" totalsRowDxfId="10">
      <calculatedColumnFormula>TODAY()</calculatedColumnFormula>
    </tableColumn>
    <tableColumn id="2" name="Apraksts" dataDxfId="9" totalsRowDxfId="8"/>
    <tableColumn id="3" name="Summa" totalsRowFunction="sum" dataDxfId="7" totalsRowDxfId="6"/>
    <tableColumn id="4" name="Tirgotāja nosaukums" dataDxfId="5" totalsRowDxfId="4"/>
    <tableColumn id="5" name="Maksa par transakciju" totalsRowFunction="sum" dataDxfId="3" totalsRowDxfId="2"/>
    <tableColumn id="6" name="Atlikums_x000a_(neietver procentus)" dataDxfId="1" totalsRowDxfId="0">
      <calculatedColumnFormula>IFERROR(IF(ROW()-ROW(Dati[[#Headers],[Atlikums
(neietver procentus)]])=1,Dati[[#This Row],[Maksa par transakciju]]+Dati[[#This Row],[Summa]],SUM(INDEX(Dati[Summa],1,1):Dati[[#This Row],[Summa]],INDEX(Dati[Maksa par transakciju],1,1):Dati[[#This Row],[Maksa par transakciju]])),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Šajā tabulā ievadiet kredītkartes maksājumu informāciju — datumu, aprakstu, summu, tirgotāja nosaukumu un maksu par transakciju. Automātiski tiek aprēķināts atlikums, neskaitot procentus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G10"/>
  <sheetViews>
    <sheetView showGridLines="0" tabSelected="1" workbookViewId="0"/>
  </sheetViews>
  <sheetFormatPr defaultColWidth="8.88671875" defaultRowHeight="30" customHeight="1" x14ac:dyDescent="0.4"/>
  <cols>
    <col min="1" max="1" width="2.6640625" customWidth="1"/>
    <col min="2" max="2" width="13.88671875" customWidth="1"/>
    <col min="3" max="3" width="31.109375" customWidth="1"/>
    <col min="4" max="4" width="19.44140625" customWidth="1"/>
    <col min="5" max="5" width="25.6640625" customWidth="1"/>
    <col min="6" max="7" width="17.6640625" customWidth="1"/>
    <col min="8" max="8" width="2.6640625" customWidth="1"/>
  </cols>
  <sheetData>
    <row r="1" spans="2:7" ht="60.75" customHeight="1" thickBot="1" x14ac:dyDescent="0.45">
      <c r="B1" s="2" t="s">
        <v>0</v>
      </c>
      <c r="C1" s="2"/>
      <c r="D1" s="2"/>
      <c r="E1" s="2"/>
      <c r="F1" s="2"/>
      <c r="G1" s="2"/>
    </row>
    <row r="2" spans="2:7" ht="45" customHeight="1" thickTop="1" x14ac:dyDescent="0.4">
      <c r="B2" s="1" t="s">
        <v>1</v>
      </c>
    </row>
    <row r="3" spans="2:7" ht="54.95" customHeight="1" x14ac:dyDescent="0.4">
      <c r="B3" s="3" t="s">
        <v>2</v>
      </c>
      <c r="C3" s="3" t="s">
        <v>3</v>
      </c>
      <c r="D3" s="3" t="s">
        <v>10</v>
      </c>
      <c r="E3" s="3" t="s">
        <v>11</v>
      </c>
      <c r="F3" s="3" t="s">
        <v>16</v>
      </c>
      <c r="G3" s="4" t="s">
        <v>17</v>
      </c>
    </row>
    <row r="4" spans="2:7" ht="30" customHeight="1" x14ac:dyDescent="0.4">
      <c r="B4" s="5">
        <f ca="1">TODAY()-5</f>
        <v>43275</v>
      </c>
      <c r="C4" s="3" t="s">
        <v>4</v>
      </c>
      <c r="D4" s="6">
        <v>45</v>
      </c>
      <c r="E4" s="3" t="s">
        <v>12</v>
      </c>
      <c r="F4" s="6"/>
      <c r="G4" s="7">
        <f>IFERROR(IF(ROW()-ROW(Dati[[#Headers],[Atlikums
(neietver procentus)]])=1,Dati[[#This Row],[Maksa par transakciju]]+Dati[[#This Row],[Summa]],SUM(INDEX(Dati[Summa],1,1):Dati[[#This Row],[Summa]],INDEX(Dati[Maksa par transakciju],1,1):Dati[[#This Row],[Maksa par transakciju]])), "")</f>
        <v>45</v>
      </c>
    </row>
    <row r="5" spans="2:7" ht="30" customHeight="1" x14ac:dyDescent="0.4">
      <c r="B5" s="5">
        <f ca="1">TODAY()-4</f>
        <v>43276</v>
      </c>
      <c r="C5" s="3" t="s">
        <v>5</v>
      </c>
      <c r="D5" s="6">
        <v>-34</v>
      </c>
      <c r="E5" s="3" t="s">
        <v>12</v>
      </c>
      <c r="F5" s="6">
        <v>2</v>
      </c>
      <c r="G5" s="7">
        <f>IFERROR(IF(ROW()-ROW(Dati[[#Headers],[Atlikums
(neietver procentus)]])=1,Dati[[#This Row],[Maksa par transakciju]]+Dati[[#This Row],[Summa]],SUM(INDEX(Dati[Summa],1,1):Dati[[#This Row],[Summa]],INDEX(Dati[Maksa par transakciju],1,1):Dati[[#This Row],[Maksa par transakciju]])), "")</f>
        <v>13</v>
      </c>
    </row>
    <row r="6" spans="2:7" ht="30" customHeight="1" x14ac:dyDescent="0.4">
      <c r="B6" s="5">
        <f ca="1">TODAY()-3</f>
        <v>43277</v>
      </c>
      <c r="C6" s="3" t="s">
        <v>6</v>
      </c>
      <c r="D6" s="6">
        <v>45</v>
      </c>
      <c r="E6" s="3" t="s">
        <v>13</v>
      </c>
      <c r="F6" s="6"/>
      <c r="G6" s="7">
        <f>IFERROR(IF(ROW()-ROW(Dati[[#Headers],[Atlikums
(neietver procentus)]])=1,Dati[[#This Row],[Maksa par transakciju]]+Dati[[#This Row],[Summa]],SUM(INDEX(Dati[Summa],1,1):Dati[[#This Row],[Summa]],INDEX(Dati[Maksa par transakciju],1,1):Dati[[#This Row],[Maksa par transakciju]])), "")</f>
        <v>58</v>
      </c>
    </row>
    <row r="7" spans="2:7" ht="30" customHeight="1" x14ac:dyDescent="0.4">
      <c r="B7" s="5">
        <f ca="1">TODAY()-2</f>
        <v>43278</v>
      </c>
      <c r="C7" s="3" t="s">
        <v>7</v>
      </c>
      <c r="D7" s="6">
        <v>600</v>
      </c>
      <c r="E7" s="3" t="s">
        <v>14</v>
      </c>
      <c r="F7" s="6">
        <v>20</v>
      </c>
      <c r="G7" s="7">
        <f>IFERROR(IF(ROW()-ROW(Dati[[#Headers],[Atlikums
(neietver procentus)]])=1,Dati[[#This Row],[Maksa par transakciju]]+Dati[[#This Row],[Summa]],SUM(INDEX(Dati[Summa],1,1):Dati[[#This Row],[Summa]],INDEX(Dati[Maksa par transakciju],1,1):Dati[[#This Row],[Maksa par transakciju]])), "")</f>
        <v>678</v>
      </c>
    </row>
    <row r="8" spans="2:7" ht="30" customHeight="1" x14ac:dyDescent="0.4">
      <c r="B8" s="5">
        <f ca="1">TODAY()-1</f>
        <v>43279</v>
      </c>
      <c r="C8" s="3" t="s">
        <v>8</v>
      </c>
      <c r="D8" s="6">
        <v>469</v>
      </c>
      <c r="E8" s="3" t="s">
        <v>15</v>
      </c>
      <c r="F8" s="6"/>
      <c r="G8" s="7">
        <f>IFERROR(IF(ROW()-ROW(Dati[[#Headers],[Atlikums
(neietver procentus)]])=1,Dati[[#This Row],[Maksa par transakciju]]+Dati[[#This Row],[Summa]],SUM(INDEX(Dati[Summa],1,1):Dati[[#This Row],[Summa]],INDEX(Dati[Maksa par transakciju],1,1):Dati[[#This Row],[Maksa par transakciju]])), "")</f>
        <v>1147</v>
      </c>
    </row>
    <row r="9" spans="2:7" ht="30" customHeight="1" x14ac:dyDescent="0.4">
      <c r="B9" s="5">
        <f ca="1">TODAY()</f>
        <v>43280</v>
      </c>
      <c r="C9" s="3" t="s">
        <v>9</v>
      </c>
      <c r="D9" s="6">
        <v>654</v>
      </c>
      <c r="E9" s="3" t="s">
        <v>12</v>
      </c>
      <c r="F9" s="6"/>
      <c r="G9" s="7">
        <f>IFERROR(IF(ROW()-ROW(Dati[[#Headers],[Atlikums
(neietver procentus)]])=1,Dati[[#This Row],[Maksa par transakciju]]+Dati[[#This Row],[Summa]],SUM(INDEX(Dati[Summa],1,1):Dati[[#This Row],[Summa]],INDEX(Dati[Maksa par transakciju],1,1):Dati[[#This Row],[Maksa par transakciju]])), "")</f>
        <v>1801</v>
      </c>
    </row>
    <row r="10" spans="2:7" ht="30" customHeight="1" x14ac:dyDescent="0.4">
      <c r="B10" s="3" t="s">
        <v>18</v>
      </c>
      <c r="C10" s="3"/>
      <c r="D10" s="6">
        <f>SUBTOTAL(109,Dati[Summa])</f>
        <v>1779</v>
      </c>
      <c r="E10" s="3"/>
      <c r="F10" s="6">
        <f>SUBTOTAL(109,Dati[Maksa par transakciju])</f>
        <v>22</v>
      </c>
      <c r="G10" s="3"/>
    </row>
  </sheetData>
  <dataValidations count="8">
    <dataValidation allowBlank="1" showInputMessage="1" showErrorMessage="1" prompt="Šajā darblapā izveidojiet kredītkartes žurnālu" sqref="A1"/>
    <dataValidation allowBlank="1" showInputMessage="1" showErrorMessage="1" prompt="Šajā šūnā ir darblapas nosaukums. Lai atjauninātu virsrakstu, ievadiet kredītkartes nosaukumu" sqref="B1"/>
    <dataValidation allowBlank="1" showInputMessage="1" showErrorMessage="1" prompt="Šajā kolonnā ar šo virsrakstu ievadiet datumu" sqref="B3"/>
    <dataValidation allowBlank="1" showInputMessage="1" showErrorMessage="1" prompt="Šajā kolonnā ar šo virsrakstu ievadiet aprakstu" sqref="C3"/>
    <dataValidation allowBlank="1" showInputMessage="1" showErrorMessage="1" prompt="Šajā kolonnā ar šo virsrakstu ievadiet summu" sqref="D3"/>
    <dataValidation allowBlank="1" showInputMessage="1" showErrorMessage="1" prompt="Šajā kolonnā ar šo virsrakstu ievadiet tirgotāja nosaukumu" sqref="E3"/>
    <dataValidation allowBlank="1" showInputMessage="1" showErrorMessage="1" prompt="Šajā kolonnā ar šo virsrakstu ievadiet maksu par transakciju" sqref="F3"/>
    <dataValidation allowBlank="1" showInputMessage="1" showErrorMessage="1" prompt="Šajā kolonnā ar šo virsrakstu tiek automātiski aprēķināts atlikums bez procentiem" sqref="G3"/>
  </dataValidations>
  <printOptions horizontalCentered="1"/>
  <pageMargins left="0.4" right="0.4" top="0.4" bottom="0.4" header="0.3" footer="0.3"/>
  <pageSetup paperSize="9" scale="94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Kredītkartes žurnāls</vt:lpstr>
      <vt:lpstr>Kolonnas_virsraksts_1</vt:lpstr>
      <vt:lpstr>'Kredītkartes žurnāls'!Print_Titles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2018-06-29T10:00:25Z</dcterms:created>
  <dcterms:modified xsi:type="dcterms:W3CDTF">2018-06-29T10:00:25Z</dcterms:modified>
</cp:coreProperties>
</file>