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930" yWindow="0" windowWidth="28800" windowHeight="12195"/>
  </bookViews>
  <sheets>
    <sheet name="Kontrolne točke" sheetId="1" r:id="rId1"/>
    <sheet name="Plan razvoja" sheetId="4" r:id="rId2"/>
    <sheet name="Informacije" sheetId="2" r:id="rId3"/>
    <sheet name="Podaci grafikona" sheetId="5" state="hidden" r:id="rId4"/>
  </sheets>
  <definedNames>
    <definedName name="GrafikonGodina">YEAR('Podaci grafikona'!$B$4)</definedName>
    <definedName name="_xlnm.Print_Titles" localSheetId="0">'Kontrolne točke'!$2:$2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D3" i="1"/>
  <c r="C11" i="5" l="1"/>
  <c r="D11" i="5"/>
  <c r="C7" i="5"/>
  <c r="D7" i="5"/>
  <c r="C10" i="5"/>
  <c r="D10" i="5"/>
  <c r="C13" i="5"/>
  <c r="D13" i="5"/>
  <c r="C9" i="5"/>
  <c r="D9" i="5"/>
  <c r="C12" i="5"/>
  <c r="D12" i="5"/>
  <c r="C8" i="5"/>
  <c r="D8" i="5"/>
  <c r="C4" i="5"/>
  <c r="D4" i="5"/>
  <c r="C6" i="5"/>
  <c r="D6" i="5"/>
  <c r="C5" i="5"/>
  <c r="D5" i="5"/>
  <c r="D4" i="1"/>
  <c r="D5" i="1" l="1"/>
  <c r="D6" i="1" l="1"/>
  <c r="D7" i="1" l="1"/>
  <c r="D8" i="1" l="1"/>
  <c r="D9" i="1" l="1"/>
  <c r="D10" i="1" l="1"/>
  <c r="D11" i="1" l="1"/>
  <c r="D12" i="1" l="1"/>
  <c r="D13" i="1" l="1"/>
  <c r="B4" i="5" l="1"/>
  <c r="D14" i="1"/>
  <c r="B5" i="5" l="1"/>
  <c r="B20" i="5"/>
  <c r="B3" i="4" s="1"/>
  <c r="C24" i="5"/>
  <c r="D15" i="1"/>
  <c r="B6" i="5" l="1"/>
  <c r="D16" i="1"/>
  <c r="B7" i="5" l="1"/>
  <c r="D17" i="1"/>
  <c r="B8" i="5" s="1"/>
  <c r="D18" i="1" l="1"/>
  <c r="B9" i="5" s="1"/>
  <c r="B21" i="5" l="1"/>
  <c r="C3" i="4" s="1"/>
  <c r="C25" i="5"/>
  <c r="D19" i="1"/>
  <c r="B10" i="5" s="1"/>
  <c r="D20" i="1" l="1"/>
  <c r="B11" i="5" s="1"/>
  <c r="D21" i="1" l="1"/>
  <c r="D22" i="1" l="1"/>
  <c r="B12" i="5"/>
  <c r="D23" i="1" l="1"/>
  <c r="D24" i="1" s="1"/>
  <c r="D25" i="1" s="1"/>
  <c r="D26" i="1" s="1"/>
  <c r="B13" i="5"/>
  <c r="C26" i="5" l="1"/>
  <c r="B22" i="5"/>
  <c r="D3" i="4" s="1"/>
</calcChain>
</file>

<file path=xl/sharedStrings.xml><?xml version="1.0" encoding="utf-8"?>
<sst xmlns="http://schemas.openxmlformats.org/spreadsheetml/2006/main" count="60" uniqueCount="55">
  <si>
    <t>Stvorite plan razvoja unosom važnih kontrolnih točaka i aktivnosti na ovaj radni list.
Naslov je ovog radnog lista u ćeliji C1. 
Informacije o korištenju radnog lista, uključujući upute za čitače zaslona, nalaze se na radnom listu O radnoj knjizi.
Nastavite se kretati niz stupac A da biste pristupili daljnjim uputama.</t>
  </si>
  <si>
    <t>Br.</t>
  </si>
  <si>
    <t>Kontrolne točke</t>
  </si>
  <si>
    <t>Položaj</t>
  </si>
  <si>
    <t>Da biste dodali još kontrolnih točaka, umetnite nove retke iznad ove crte.</t>
  </si>
  <si>
    <t>Datum</t>
  </si>
  <si>
    <t>Kontrolna točka</t>
  </si>
  <si>
    <t>Početak</t>
  </si>
  <si>
    <t>Analiza problema
aktivnost 1</t>
  </si>
  <si>
    <t>Razvoj poslovnog slučaja
aktivnost 1
aktivnost 2</t>
  </si>
  <si>
    <t>Pregled prezentacije</t>
  </si>
  <si>
    <t>Predstavljanje za rukovoditelje
aktivnost 1
aktivnost 2</t>
  </si>
  <si>
    <t>Provjera napretka za rukovoditelje
aktivnost 1
aktivnost 2
aktivnost 3</t>
  </si>
  <si>
    <t>Ulog dioničara</t>
  </si>
  <si>
    <t>Odabir resursa</t>
  </si>
  <si>
    <t xml:space="preserve">Stvaranje timova
aktivnost 1 </t>
  </si>
  <si>
    <t>Predstavljanje za timove
aktivnost 1 
aktivnost 2
aktivnost 3
aktivnost 4</t>
  </si>
  <si>
    <t>Početak prikupljanja podataka</t>
  </si>
  <si>
    <t>Analiza podataka</t>
  </si>
  <si>
    <t>Dizajn</t>
  </si>
  <si>
    <t>Dokaz izvedivosti</t>
  </si>
  <si>
    <t>Testiranje i analiza</t>
  </si>
  <si>
    <t>Redizajn</t>
  </si>
  <si>
    <t>Ponovni razvoj</t>
  </si>
  <si>
    <t>Završno testiranje</t>
  </si>
  <si>
    <t>Beta-testiranje</t>
  </si>
  <si>
    <t>Revizija</t>
  </si>
  <si>
    <t>Objava za marketing</t>
  </si>
  <si>
    <t>Na ovom je radnom listu grafikon koji prikazuje kontrolne točke s radnog lista Kontrolne točke. 
Godine su navedene u ćelijama B2, C2 i D2 i na njih je primijenjen stil Zaglavlje 3.
Odjednom se iscrtava 10 kontrolnih točaka. 
Pomoću klizača u ćelijama od B4 do D4 možete se kretati planom razvoja.
Godine vremenske crte su u ćelijama od B3 do D3.
Na ovom radnom listu više nema uputa.</t>
  </si>
  <si>
    <t>O ovoj radnoj knjizi</t>
  </si>
  <si>
    <t>Vodič za čitače zaslona</t>
  </si>
  <si>
    <t xml:space="preserve">U ovoj su radnoj knjizi 4 radna lista. 
Kontrolne točke
Plan razvoja
Informacije
Podaci grafikona (sakriveno)
Upute za svaki radni list nalaze se u stupcu A počevši od ćelije A1 svakog radnog lista. One su navedene sakrivenim tekstom. Svaki vas korak vodi kroz informacije u tom retku. Svaki sljedeći korak nastavlja se u ćeliji A2, A3 itd. ako nije izričito navedeno drugačije. Uputa za sljedeći korak, primjerice, može glasiti "nastavite na ćeliju A6". 
Sakriveni tekst neće se ispisati.
Da biste uklonili te upute s bilo kojeg radnog lista, jednostavno izbrišite stupac A.
</t>
  </si>
  <si>
    <t xml:space="preserve">U planu razvoja za iscrtavanje kontrolnih točaka i aktivnosti koriste se položaji. Položaji se mogu koristiti za pridavanje važnosti određenoj kontrolnoj točci ili aktivnosti. Jednostavno prilagodite vrijednosti u skladu s vlastitim prioritetima. Kontrolna točka/aktivnost 3, primjerice, može biti važnija od kontrolne točke/aktivnosti 2. Da biste to naznačili na grafikonu, jednostavno kontrolnoj točci/aktivnosti 3 dodijelite veću vrijednost položaja od vrijednosti dodijeljene kontrolnoj točci/aktivnosti 2.  
</t>
  </si>
  <si>
    <t>Ovo je posljednja uputa na ovom radnom listu.</t>
  </si>
  <si>
    <t>Na ovom su radnom listu podaci za stvaranje dinamičkog iscrtavanja grafikona. Nemojte izbrisati ovaj radni list!
Brisanjem tog radnog lista mogle bi se ugroziti dinamičke mogućnosti radne knjige.</t>
  </si>
  <si>
    <t>U ćeliji B2 je naslov tablice.</t>
  </si>
  <si>
    <t>Zaglavlja tablice su u ćelijama od B3 do D3. 
Ova se tablica automatski ažurira na temelju sadržaja unijetog na radni list Kontrolne točke.
Upozorenje: izmjena ili brisanje sadržaja u ovoj tablici može ugroziti mogućnost dinamičkog ažuriranja grafikona Plan razvoja na radnom listu Plan razvoja.
Sljedeću uputu potražite u ćeliji A15.</t>
  </si>
  <si>
    <t>Mogućnost kretanja kroz plan razvoja postiže se pomoću vrijednosti inkrementa. Naslov te mogućnosti je u ćeliji B15.
U ćelijama B16 i B17 nalazi se tablica sa zaglavljem i jednom vrijednosti.
Sljedeću uputu potražite u ćeliji A19.</t>
  </si>
  <si>
    <t>Prstenaste oznake na grafikonu Plan razvoja sadrže datume iz dinamičkih sadržaja grafikona na radnom listu. Datumi su prvi datum u ćeliji C24, srednji datum u ćeliji C25 i zadnji datum u ćeliji C26.
Na ovom radnom listu više nema uputa.</t>
  </si>
  <si>
    <t>Nemojte izbrisati ovaj radni list!</t>
  </si>
  <si>
    <t>Sadržaji dinamičkog grafikona</t>
  </si>
  <si>
    <t>Mogućnost kretanja</t>
  </si>
  <si>
    <t>Inkrement za retke</t>
  </si>
  <si>
    <t>Godina</t>
  </si>
  <si>
    <t>Prvi datum</t>
  </si>
  <si>
    <t>Srednji datum</t>
  </si>
  <si>
    <t>Zadnji datum</t>
  </si>
  <si>
    <t>Događaji</t>
  </si>
  <si>
    <t>&lt;-- godina na početnom položaju u planu razvoja</t>
  </si>
  <si>
    <t>&lt;-- godina za srednje razdoblje plana razvoja; imajte na umu da ona može biti prazna ako je to ista godina kao godina početnog položaja u planu razvoja</t>
  </si>
  <si>
    <t>&lt;-- godina na zadnjem položaju u planu razvoja; imajte na umu da ona može biti prazna ako je to ista godina kao godina početnog položaja u planu razvoja</t>
  </si>
  <si>
    <t>Na grafikonu Plan razvoja iscrtane su godine za vremensku crtu. Da biste to napravili, godine moraju biti preuzete s popisa kontrolna točka. 
Naslov tog odjeljka je "Godina" u ćeliji B19. 
Vrijednosti godina automatski se generiraju u ćelijama od C20 do C22.
Upozorenje: brisanjem ili izmjenom tih godina može se promijeniti preciznost iscrtavanja grafikona Plan razvoja.
Sljedeću uputu potražite u ćeliji A24.</t>
  </si>
  <si>
    <t>U ćeliju C1 unesite položaj za iscrtavanje datuma i kontrolne točke. Unesite pozitivan broj između 1 i 3 da biste iscrtali kontrolnu točku iznad vremenske crte. Unesite negativan broj između -1 i -3 da biste iscrtali kontrolnu točku ispod vremenske crte.
U stupce D i E u tablici unesite datum i kontrolna točka ili aktivnost.
Ponovite ovaj uzorak za svaki novi redak u tablici desno.
Ogledni se podaci nalaze u recima od 3. do 26. Izmijenite ili izbrišite ogledne sadržaje da biste stvorili vlastiti plan razvoja.
Nastavite do ćelije A27 da biste vidjeli sljedeću uputu.</t>
  </si>
  <si>
    <t>Zaglavlja tablice su i ćelijama od C2 do E2. Pomoću mogućnosti Sortiraj i filtriraj sortirajte ili potražite određene unose.
U tablicu počevši od ćelije C3 unesite kontrolne točke s datumima i postavite položaj za iscrtavanje kontrolne točke.
Stupac B je bio sakriven. Grafikon generiran iz tih podataka s prikazom dijelova vremenske crte pomoću klizača. Stupac B pomaže odrediti koje kontrolne točke treba iscrtati kad je uvećan inkrement za klizač. 
Upozorenje: brisanjem ili izmjenom sadržaja u stupcu B može se narušiti integritet grafikona ugrađenih u ovu radnu knjigu.</t>
  </si>
  <si>
    <t>Da biste dodali još redaka u tablicu plan razvoja kontrolne točke , jednostavno umetnite novi redak iznad ovog retka.
Na ovom radnom listu više nema uputa.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</si>
</sst>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 mmm;@"/>
    <numFmt numFmtId="165" formatCode="[$-41A]d\ mmm;@"/>
  </numFmts>
  <fonts count="23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sz val="18"/>
      <color theme="8"/>
      <name val="Franklin Gothic Book"/>
      <family val="2"/>
      <scheme val="minor"/>
    </font>
    <font>
      <b/>
      <sz val="12"/>
      <color theme="8"/>
      <name val="Franklin Gothic Book"/>
      <family val="2"/>
      <scheme val="minor"/>
    </font>
    <font>
      <sz val="11"/>
      <color theme="8" tint="0.79998168889431442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8"/>
      <color theme="8"/>
      <name val="Franklin Gothic Book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Protection="0">
      <alignment vertical="top"/>
    </xf>
    <xf numFmtId="0" fontId="5" fillId="0" borderId="0" applyNumberFormat="0" applyFill="0" applyAlignment="0" applyProtection="0"/>
    <xf numFmtId="3" fontId="1" fillId="0" borderId="0" applyFont="0" applyFill="0" applyBorder="0" applyProtection="0">
      <alignment horizontal="center" vertical="center"/>
    </xf>
    <xf numFmtId="0" fontId="3" fillId="3" borderId="0" applyNumberFormat="0" applyProtection="0">
      <alignment horizontal="right" vertical="top" indent="1"/>
    </xf>
    <xf numFmtId="14" fontId="1" fillId="0" borderId="0" applyFont="0" applyFill="0" applyBorder="0">
      <alignment horizontal="center" vertical="center" wrapText="1"/>
    </xf>
    <xf numFmtId="0" fontId="2" fillId="0" borderId="0"/>
    <xf numFmtId="0" fontId="6" fillId="2" borderId="0">
      <alignment wrapText="1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" applyNumberFormat="0" applyAlignment="0" applyProtection="0"/>
    <xf numFmtId="0" fontId="13" fillId="10" borderId="2" applyNumberFormat="0" applyAlignment="0" applyProtection="0"/>
    <xf numFmtId="0" fontId="14" fillId="10" borderId="1" applyNumberFormat="0" applyAlignment="0" applyProtection="0"/>
    <xf numFmtId="0" fontId="15" fillId="0" borderId="3" applyNumberFormat="0" applyFill="0" applyAlignment="0" applyProtection="0"/>
    <xf numFmtId="0" fontId="16" fillId="11" borderId="4" applyNumberFormat="0" applyAlignment="0" applyProtection="0"/>
    <xf numFmtId="0" fontId="17" fillId="0" borderId="0" applyNumberFormat="0" applyFill="0" applyBorder="0" applyAlignment="0" applyProtection="0"/>
    <xf numFmtId="0" fontId="1" fillId="12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1">
    <xf numFmtId="0" fontId="0" fillId="0" borderId="0" xfId="0"/>
    <xf numFmtId="0" fontId="4" fillId="0" borderId="0" xfId="1" applyAlignment="1">
      <alignment vertical="center"/>
    </xf>
    <xf numFmtId="0" fontId="5" fillId="0" borderId="0" xfId="2" applyAlignment="1"/>
    <xf numFmtId="0" fontId="0" fillId="0" borderId="0" xfId="0" applyAlignment="1">
      <alignment wrapText="1"/>
    </xf>
    <xf numFmtId="0" fontId="5" fillId="0" borderId="0" xfId="2"/>
    <xf numFmtId="0" fontId="0" fillId="0" borderId="0" xfId="0" applyNumberFormat="1"/>
    <xf numFmtId="164" fontId="0" fillId="0" borderId="0" xfId="0" applyNumberFormat="1"/>
    <xf numFmtId="0" fontId="5" fillId="0" borderId="0" xfId="2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>
      <alignment vertical="top"/>
    </xf>
    <xf numFmtId="0" fontId="3" fillId="3" borderId="0" xfId="4">
      <alignment horizontal="right" vertical="top" indent="1"/>
    </xf>
    <xf numFmtId="0" fontId="0" fillId="2" borderId="0" xfId="0" applyFill="1"/>
    <xf numFmtId="0" fontId="2" fillId="0" borderId="0" xfId="6"/>
    <xf numFmtId="0" fontId="6" fillId="2" borderId="0" xfId="7">
      <alignment wrapText="1"/>
    </xf>
    <xf numFmtId="0" fontId="6" fillId="5" borderId="0" xfId="7" applyFill="1">
      <alignment wrapText="1"/>
    </xf>
    <xf numFmtId="0" fontId="0" fillId="0" borderId="0" xfId="0" applyNumberFormat="1" applyAlignment="1">
      <alignment wrapText="1"/>
    </xf>
    <xf numFmtId="165" fontId="0" fillId="0" borderId="0" xfId="0" applyNumberFormat="1"/>
    <xf numFmtId="0" fontId="2" fillId="0" borderId="0" xfId="6" applyAlignment="1">
      <alignment wrapText="1"/>
    </xf>
    <xf numFmtId="0" fontId="20" fillId="0" borderId="0" xfId="6" applyFont="1"/>
    <xf numFmtId="0" fontId="21" fillId="0" borderId="0" xfId="0" applyFont="1"/>
    <xf numFmtId="0" fontId="22" fillId="0" borderId="0" xfId="1" applyFont="1">
      <alignment vertical="top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0" fillId="0" borderId="0" xfId="6" applyFont="1" applyAlignment="1">
      <alignment wrapText="1"/>
    </xf>
    <xf numFmtId="3" fontId="21" fillId="0" borderId="0" xfId="3" applyFont="1" applyFill="1" applyBorder="1">
      <alignment horizontal="center" vertical="center"/>
    </xf>
    <xf numFmtId="14" fontId="21" fillId="0" borderId="0" xfId="5" applyFont="1" applyFill="1" applyBorder="1">
      <alignment horizontal="center" vertical="center" wrapText="1"/>
    </xf>
    <xf numFmtId="3" fontId="21" fillId="0" borderId="0" xfId="3" applyFont="1">
      <alignment horizontal="center" vertical="center"/>
    </xf>
    <xf numFmtId="14" fontId="21" fillId="0" borderId="0" xfId="5" applyFont="1" applyFill="1">
      <alignment horizontal="center" vertical="center" wrapText="1"/>
    </xf>
    <xf numFmtId="0" fontId="21" fillId="4" borderId="0" xfId="0" applyFont="1" applyFill="1"/>
    <xf numFmtId="0" fontId="2" fillId="0" borderId="0" xfId="6" applyFont="1" applyAlignment="1">
      <alignment wrapTex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3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5"/>
    <cellStyle name="Explanatory Text" xfId="24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1" builtinId="5" customBuiltin="1"/>
    <cellStyle name="Title" xfId="12" builtinId="15" customBuiltin="1"/>
    <cellStyle name="Total" xfId="25" builtinId="25" customBuiltin="1"/>
    <cellStyle name="Warning Text" xfId="22" builtinId="11" customBuiltin="1"/>
    <cellStyle name="zSakriveniTekst" xfId="6"/>
    <cellStyle name="zSakriveniZnaktekst" xfId="7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2065187536243"/>
          <bgColor theme="8" tint="0.79998168889431442"/>
        </patternFill>
      </fill>
    </dxf>
    <dxf>
      <font>
        <color theme="8" tint="-0.499984740745262"/>
      </font>
      <border>
        <bottom style="thin">
          <color theme="8"/>
        </bottom>
      </border>
    </dxf>
    <dxf>
      <font>
        <b val="0"/>
        <i val="0"/>
        <color theme="8" tint="-0.499984740745262"/>
      </font>
      <border>
        <top style="thin">
          <color theme="8"/>
        </top>
        <bottom style="thin">
          <color theme="8"/>
        </bottom>
      </border>
    </dxf>
  </dxfs>
  <tableStyles count="1" defaultTableStyle="Stil tablice plana razvoja proizvoda" defaultPivotStyle="PivotStyleLight16">
    <tableStyle name="Stil tablice plana razvoja proizvoda" pivot="0" count="3">
      <tableStyleElement type="wholeTable" dxfId="9"/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5827541318139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'Podaci grafikona'!$D$3</c:f>
              <c:strCache>
                <c:ptCount val="1"/>
                <c:pt idx="0">
                  <c:v>Položaj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91924D4-7551-462C-A2F8-FB7408F2D3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38F-4955-B7A2-9C15639C03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A2F1647-8FBE-40FE-A911-B4B93E5A03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38F-4955-B7A2-9C15639C03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9B890D-7A57-42AA-9350-F7DF672EB4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38F-4955-B7A2-9C15639C03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1DDF73-C89E-45C5-82EE-8E09CFFB5F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38F-4955-B7A2-9C15639C03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45D7CB-AA0A-45AB-9D36-60052DC7BE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38F-4955-B7A2-9C15639C03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732DC7E-34C5-447C-87DC-4FC5EC5346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38F-4955-B7A2-9C15639C030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F914BB-2329-4976-BE36-5AF6930411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38F-4955-B7A2-9C15639C030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EAD60BF-E8EE-45EC-9AC2-A1AACB3589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38F-4955-B7A2-9C15639C030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7D34D8A-0DE8-48E6-A5CE-598E7526EB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38F-4955-B7A2-9C15639C030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32B19B5-00DD-44FA-B2A3-D68237E0A7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38F-4955-B7A2-9C15639C0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rnd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errBars>
          <c:xVal>
            <c:multiLvlStrRef>
              <c:f>'Podaci grafikona'!$B$4:$C$13</c:f>
              <c:multiLvlStrCache>
                <c:ptCount val="10"/>
                <c:lvl>
                  <c:pt idx="0">
                    <c:v>Početak</c:v>
                  </c:pt>
                  <c:pt idx="1">
                    <c:v>Analiza problema
aktivnost 1</c:v>
                  </c:pt>
                  <c:pt idx="2">
                    <c:v>Razvoj poslovnog slučaja
aktivnost 1
aktivnost 2</c:v>
                  </c:pt>
                  <c:pt idx="3">
                    <c:v>Pregled prezentacije</c:v>
                  </c:pt>
                  <c:pt idx="4">
                    <c:v>Predstavljanje za rukovoditelje
aktivnost 1
aktivnost 2</c:v>
                  </c:pt>
                  <c:pt idx="5">
                    <c:v>Provjera napretka za rukovoditelje
aktivnost 1
aktivnost 2
aktivnost 3</c:v>
                  </c:pt>
                  <c:pt idx="6">
                    <c:v>Ulog dioničara</c:v>
                  </c:pt>
                  <c:pt idx="7">
                    <c:v>Odabir resursa</c:v>
                  </c:pt>
                  <c:pt idx="8">
                    <c:v>Stvaranje timova
aktivnost 1 </c:v>
                  </c:pt>
                  <c:pt idx="9">
                    <c:v>Predstavljanje za timove
aktivnost 1 
aktivnost 2
aktivnost 3
aktivnost 4</c:v>
                  </c:pt>
                </c:lvl>
                <c:lvl>
                  <c:pt idx="0">
                    <c:v>6/29/2018</c:v>
                  </c:pt>
                  <c:pt idx="1">
                    <c:v>7/9/2018</c:v>
                  </c:pt>
                  <c:pt idx="2">
                    <c:v>7/29/2018</c:v>
                  </c:pt>
                  <c:pt idx="3">
                    <c:v>8/28/2018</c:v>
                  </c:pt>
                  <c:pt idx="4">
                    <c:v>10/7/2018</c:v>
                  </c:pt>
                  <c:pt idx="5">
                    <c:v>11/26/2018</c:v>
                  </c:pt>
                  <c:pt idx="6">
                    <c:v>1/25/2019</c:v>
                  </c:pt>
                  <c:pt idx="7">
                    <c:v>4/5/2019</c:v>
                  </c:pt>
                  <c:pt idx="8">
                    <c:v>6/24/2019</c:v>
                  </c:pt>
                  <c:pt idx="9">
                    <c:v>9/22/2019</c:v>
                  </c:pt>
                </c:lvl>
              </c:multiLvlStrCache>
            </c:multiLvlStrRef>
          </c:xVal>
          <c:yVal>
            <c:numRef>
              <c:f>'Podaci grafikona'!$D$4:$D$13</c:f>
              <c:numCache>
                <c:formatCode>General</c:formatCode>
                <c:ptCount val="10"/>
                <c:pt idx="0">
                  <c:v>1</c:v>
                </c:pt>
                <c:pt idx="1">
                  <c:v>-2</c:v>
                </c:pt>
                <c:pt idx="2">
                  <c:v>1</c:v>
                </c:pt>
                <c:pt idx="3">
                  <c:v>-1</c:v>
                </c:pt>
                <c:pt idx="4">
                  <c:v>-0.5</c:v>
                </c:pt>
                <c:pt idx="5">
                  <c:v>2</c:v>
                </c:pt>
                <c:pt idx="6">
                  <c:v>0.5</c:v>
                </c:pt>
                <c:pt idx="7">
                  <c:v>-1</c:v>
                </c:pt>
                <c:pt idx="8">
                  <c:v>0.5</c:v>
                </c:pt>
                <c:pt idx="9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'Podaci grafikona'!$C$4:$C$13</c15:f>
                <c15:dlblRangeCache>
                  <c:ptCount val="10"/>
                  <c:pt idx="0">
                    <c:v>Početak</c:v>
                  </c:pt>
                  <c:pt idx="1">
                    <c:v>Analiza problema
aktivnost 1</c:v>
                  </c:pt>
                  <c:pt idx="2">
                    <c:v>Razvoj poslovnog slučaja
aktivnost 1
aktivnost 2</c:v>
                  </c:pt>
                  <c:pt idx="3">
                    <c:v>Pregled prezentacije</c:v>
                  </c:pt>
                  <c:pt idx="4">
                    <c:v>Predstavljanje za rukovoditelje
aktivnost 1
aktivnost 2</c:v>
                  </c:pt>
                  <c:pt idx="5">
                    <c:v>Provjera napretka za rukovoditelje
aktivnost 1
aktivnost 2
aktivnost 3</c:v>
                  </c:pt>
                  <c:pt idx="6">
                    <c:v>Ulog dioničara</c:v>
                  </c:pt>
                  <c:pt idx="7">
                    <c:v>Odabir resursa</c:v>
                  </c:pt>
                  <c:pt idx="8">
                    <c:v>Stvaranje timova
aktivnost 1 </c:v>
                  </c:pt>
                  <c:pt idx="9">
                    <c:v>Predstavljanje za timove
aktivnost 1 
aktivnost 2
aktivnost 3
aktivnost 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38F-4955-B7A2-9C15639C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684360"/>
        <c:axId val="966683048"/>
      </c:scatterChart>
      <c:valAx>
        <c:axId val="966684360"/>
        <c:scaling>
          <c:orientation val="minMax"/>
          <c:max val="12"/>
        </c:scaling>
        <c:delete val="0"/>
        <c:axPos val="b"/>
        <c:majorTickMark val="none"/>
        <c:minorTickMark val="none"/>
        <c:tickLblPos val="none"/>
        <c:spPr>
          <a:solidFill>
            <a:schemeClr val="accent5">
              <a:lumMod val="75000"/>
            </a:schemeClr>
          </a:solidFill>
          <a:ln w="6350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83048"/>
        <c:crosses val="autoZero"/>
        <c:crossBetween val="midCat"/>
        <c:majorUnit val="2"/>
        <c:minorUnit val="0.2"/>
      </c:valAx>
      <c:valAx>
        <c:axId val="96668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8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'Podaci grafikona'!$B$17" horiz="1" max="10" page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9526</xdr:rowOff>
    </xdr:from>
    <xdr:to>
      <xdr:col>3</xdr:col>
      <xdr:colOff>3505199</xdr:colOff>
      <xdr:row>4</xdr:row>
      <xdr:rowOff>28576</xdr:rowOff>
    </xdr:to>
    <xdr:graphicFrame macro="">
      <xdr:nvGraphicFramePr>
        <xdr:cNvPr id="2" name="Grafikon 1" descr="Raspršeni grafikon za iscrtavanje kontrolnih točaka iznad ili ispod i uz vremensku crtu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2</xdr:row>
          <xdr:rowOff>209550</xdr:rowOff>
        </xdr:from>
        <xdr:to>
          <xdr:col>3</xdr:col>
          <xdr:colOff>4705350</xdr:colOff>
          <xdr:row>4</xdr:row>
          <xdr:rowOff>28575</xdr:rowOff>
        </xdr:to>
        <xdr:sp macro="" textlink="">
          <xdr:nvSpPr>
            <xdr:cNvPr id="4098" name="Klizač 2" descr="Scrollbar to navigate the roadmap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0</xdr:col>
      <xdr:colOff>19049</xdr:colOff>
      <xdr:row>0</xdr:row>
      <xdr:rowOff>1038225</xdr:rowOff>
    </xdr:from>
    <xdr:to>
      <xdr:col>3</xdr:col>
      <xdr:colOff>4605526</xdr:colOff>
      <xdr:row>1</xdr:row>
      <xdr:rowOff>1880920</xdr:rowOff>
    </xdr:to>
    <xdr:grpSp>
      <xdr:nvGrpSpPr>
        <xdr:cNvPr id="44" name="Grupa 43" descr="Oznaka datuma kontrolne točke uz vremensku crtu plana razvoja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9049" y="1038225"/>
          <a:ext cx="11815952" cy="4081195"/>
          <a:chOff x="19049" y="1247137"/>
          <a:chExt cx="11815952" cy="3902696"/>
        </a:xfrm>
      </xdr:grpSpPr>
      <xdr:grpSp>
        <xdr:nvGrpSpPr>
          <xdr:cNvPr id="35" name="Grupa 34" descr="Oznaka datuma kontrolne točke uz vremensku crtu plana razvoja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GrpSpPr/>
        </xdr:nvGrpSpPr>
        <xdr:grpSpPr>
          <a:xfrm>
            <a:off x="11039473" y="2302210"/>
            <a:ext cx="795528" cy="994205"/>
            <a:chOff x="11039473" y="2302210"/>
            <a:chExt cx="795528" cy="994205"/>
          </a:xfrm>
        </xdr:grpSpPr>
        <xdr:sp macro="" textlink="'Podaci grafikona'!C26">
          <xdr:nvSpPr>
            <xdr:cNvPr id="12" name="Krug: Šupljina 11" descr="Datum kontrolne točke unutar prstena.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11039473" y="2302210"/>
              <a:ext cx="795528" cy="795528"/>
            </a:xfrm>
            <a:prstGeom prst="donut">
              <a:avLst>
                <a:gd name="adj" fmla="val 7296"/>
              </a:avLst>
            </a:prstGeom>
            <a:solidFill>
              <a:schemeClr val="accent5"/>
            </a:solidFill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 rtl="0"/>
              <a:fld id="{EDA3A338-67AB-4920-99D9-B3A1BE175CDC}" type="TxLink">
                <a:rPr lang="en-US" sz="1400" b="0" i="0" u="none" strike="noStrike">
                  <a:solidFill>
                    <a:srgbClr val="000000"/>
                  </a:solidFill>
                  <a:latin typeface="Corbel" panose="020B0503020204020204" pitchFamily="34" charset="0"/>
                </a:rPr>
                <a:pPr algn="ctr" rtl="0"/>
                <a:t>22 ruj</a:t>
              </a:fld>
              <a:endParaRPr lang="en-US" sz="1400">
                <a:solidFill>
                  <a:schemeClr val="tx1"/>
                </a:solidFill>
                <a:latin typeface="Corbel" panose="020B0503020204020204" pitchFamily="34" charset="0"/>
              </a:endParaRPr>
            </a:p>
          </xdr:txBody>
        </xdr:sp>
        <xdr:grpSp>
          <xdr:nvGrpSpPr>
            <xdr:cNvPr id="20" name="Grupa 19" descr="Oznaka datuma kontrolne točke uz vremensku crtu plana razvoja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GrpSpPr/>
          </xdr:nvGrpSpPr>
          <xdr:grpSpPr>
            <a:xfrm>
              <a:off x="11106150" y="3131823"/>
              <a:ext cx="683133" cy="164592"/>
              <a:chOff x="14306550" y="2374586"/>
              <a:chExt cx="683133" cy="164592"/>
            </a:xfrm>
          </xdr:grpSpPr>
          <xdr:sp macro="" textlink="">
            <xdr:nvSpPr>
              <xdr:cNvPr id="19" name="Dijagram tijeka: Poveznik 18" descr="Dekorativni krug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SpPr/>
            </xdr:nvSpPr>
            <xdr:spPr>
              <a:xfrm>
                <a:off x="14306550" y="2423543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3" name="Dijagram tijeka: Poveznik 22" descr="Dekorativni krug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/>
            </xdr:nvSpPr>
            <xdr:spPr>
              <a:xfrm>
                <a:off x="14418564" y="2406588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4" name="Dijagram tijeka: Poveznik 23" descr="Dekorativni krug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SpPr/>
            </xdr:nvSpPr>
            <xdr:spPr>
              <a:xfrm>
                <a:off x="14567154" y="2374586"/>
                <a:ext cx="161925" cy="164592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6" name="Dijagram tijeka: Poveznik 25" descr="Dekorativni krug">
                <a:extLst>
                  <a:ext uri="{FF2B5EF4-FFF2-40B4-BE49-F238E27FC236}">
                    <a16:creationId xmlns:a16="http://schemas.microsoft.com/office/drawing/2014/main" id="{00000000-0008-0000-0100-00001A000000}"/>
                  </a:ext>
                </a:extLst>
              </xdr:cNvPr>
              <xdr:cNvSpPr/>
            </xdr:nvSpPr>
            <xdr:spPr>
              <a:xfrm rot="10800000">
                <a:off x="14925675" y="2423543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7" name="Dijagram tijeka: Poveznik 26" descr="Dekorativni krug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 rot="10800000">
                <a:off x="14777085" y="2406589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</xdr:grpSp>
      </xdr:grpSp>
      <xdr:grpSp>
        <xdr:nvGrpSpPr>
          <xdr:cNvPr id="43" name="Grupa 42" descr="Oznaka datuma kontrolne točke uz vremensku crtu plana razvoja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GrpSpPr/>
        </xdr:nvGrpSpPr>
        <xdr:grpSpPr>
          <a:xfrm>
            <a:off x="19049" y="4144038"/>
            <a:ext cx="795528" cy="1005795"/>
            <a:chOff x="19049" y="4144038"/>
            <a:chExt cx="795528" cy="1005795"/>
          </a:xfrm>
        </xdr:grpSpPr>
        <xdr:sp macro="" textlink="'Podaci grafikona'!C24">
          <xdr:nvSpPr>
            <xdr:cNvPr id="17" name="Krug: Šupljina 16" descr="Datum kontrolne točke unutar prstena.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19049" y="4354305"/>
              <a:ext cx="795528" cy="795528"/>
            </a:xfrm>
            <a:prstGeom prst="donut">
              <a:avLst>
                <a:gd name="adj" fmla="val 7296"/>
              </a:avLst>
            </a:prstGeom>
            <a:solidFill>
              <a:schemeClr val="accent5"/>
            </a:solidFill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 rtl="0"/>
              <a:fld id="{60C87DDA-A70A-4557-99D2-718C0DB02B25}" type="TxLink">
                <a:rPr lang="en-US" sz="1400" b="0" i="0" u="none" strike="noStrike">
                  <a:solidFill>
                    <a:srgbClr val="000000"/>
                  </a:solidFill>
                  <a:latin typeface="Corbel" panose="020B0503020204020204" pitchFamily="34" charset="0"/>
                </a:rPr>
                <a:pPr algn="ctr" rtl="0"/>
                <a:t>29 lip</a:t>
              </a:fld>
              <a:endParaRPr lang="en-US" sz="1400">
                <a:solidFill>
                  <a:schemeClr val="tx1"/>
                </a:solidFill>
                <a:latin typeface="Corbel" panose="020B0503020204020204" pitchFamily="34" charset="0"/>
              </a:endParaRPr>
            </a:p>
          </xdr:txBody>
        </xdr:sp>
        <xdr:grpSp>
          <xdr:nvGrpSpPr>
            <xdr:cNvPr id="29" name="Grupa 28" descr="Oznaka datuma kontrolne točke uz vremensku crtu plana razvoja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GrpSpPr/>
          </xdr:nvGrpSpPr>
          <xdr:grpSpPr>
            <a:xfrm>
              <a:off x="95250" y="4144038"/>
              <a:ext cx="683133" cy="164592"/>
              <a:chOff x="11610975" y="2839113"/>
              <a:chExt cx="683133" cy="164592"/>
            </a:xfrm>
          </xdr:grpSpPr>
          <xdr:sp macro="" textlink="">
            <xdr:nvSpPr>
              <xdr:cNvPr id="30" name="Dijagram tijeka: Poveznik 29" descr="Dekorativni krug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11610975" y="2888072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1" name="Dijagram tijeka: Poveznik 30" descr="Dekorativni krug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/>
            </xdr:nvSpPr>
            <xdr:spPr>
              <a:xfrm>
                <a:off x="11722989" y="2871117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2" name="Dijagram tijeka: Poveznik 31" descr="Dekorativni krug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/>
            </xdr:nvSpPr>
            <xdr:spPr>
              <a:xfrm>
                <a:off x="11871579" y="2839113"/>
                <a:ext cx="161925" cy="164592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3" name="Dijagram tijeka: Poveznik 32" descr="Dekorativni krug">
                <a:extLst>
                  <a:ext uri="{FF2B5EF4-FFF2-40B4-BE49-F238E27FC236}">
                    <a16:creationId xmlns:a16="http://schemas.microsoft.com/office/drawing/2014/main" id="{00000000-0008-0000-0100-000021000000}"/>
                  </a:ext>
                </a:extLst>
              </xdr:cNvPr>
              <xdr:cNvSpPr/>
            </xdr:nvSpPr>
            <xdr:spPr>
              <a:xfrm rot="10800000">
                <a:off x="12230100" y="2888072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4" name="Dijagram tijeka: Poveznik 33" descr="Dekorativni krug">
                <a:extLst>
                  <a:ext uri="{FF2B5EF4-FFF2-40B4-BE49-F238E27FC236}">
                    <a16:creationId xmlns:a16="http://schemas.microsoft.com/office/drawing/2014/main" id="{00000000-0008-0000-0100-000022000000}"/>
                  </a:ext>
                </a:extLst>
              </xdr:cNvPr>
              <xdr:cNvSpPr/>
            </xdr:nvSpPr>
            <xdr:spPr>
              <a:xfrm rot="10800000">
                <a:off x="12081510" y="2871118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</xdr:grpSp>
      </xdr:grpSp>
      <xdr:grpSp>
        <xdr:nvGrpSpPr>
          <xdr:cNvPr id="42" name="Grupa 41" descr="Oznaka datuma kontrolne točke uz vremensku crtu plana razvoja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GrpSpPr/>
        </xdr:nvGrpSpPr>
        <xdr:grpSpPr>
          <a:xfrm>
            <a:off x="4648200" y="1247137"/>
            <a:ext cx="795528" cy="1020031"/>
            <a:chOff x="4648200" y="1247137"/>
            <a:chExt cx="795528" cy="1020031"/>
          </a:xfrm>
        </xdr:grpSpPr>
        <xdr:sp macro="" textlink="'Podaci grafikona'!C25">
          <xdr:nvSpPr>
            <xdr:cNvPr id="7" name="Krug: Šupljina 6" descr="Oznaka datuma kontrolne točke uz vremensku crtu plana razvoja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>
              <a:off x="4648200" y="1247137"/>
              <a:ext cx="795528" cy="790576"/>
            </a:xfrm>
            <a:prstGeom prst="donut">
              <a:avLst>
                <a:gd name="adj" fmla="val 7296"/>
              </a:avLst>
            </a:prstGeom>
            <a:solidFill>
              <a:schemeClr val="accent5"/>
            </a:solidFill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 rtl="0"/>
              <a:fld id="{199D44F3-1370-48B7-9068-2DB846DC066A}" type="TxLink">
                <a:rPr lang="en-US" sz="1400" b="0" i="0" u="none" strike="noStrike">
                  <a:solidFill>
                    <a:srgbClr val="000000"/>
                  </a:solidFill>
                  <a:latin typeface="Corbel" panose="020B0503020204020204" pitchFamily="34" charset="0"/>
                </a:rPr>
                <a:pPr algn="ctr" rtl="0"/>
                <a:t>26 stu</a:t>
              </a:fld>
              <a:endParaRPr lang="en-US" sz="1400">
                <a:solidFill>
                  <a:schemeClr val="tx1"/>
                </a:solidFill>
                <a:latin typeface="Corbel" panose="020B0503020204020204" pitchFamily="34" charset="0"/>
              </a:endParaRPr>
            </a:p>
          </xdr:txBody>
        </xdr:sp>
        <xdr:grpSp>
          <xdr:nvGrpSpPr>
            <xdr:cNvPr id="36" name="Grupa 35" descr="Oznaka datuma kontrolne točke uz vremensku crtu plana razvoja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GrpSpPr/>
          </xdr:nvGrpSpPr>
          <xdr:grpSpPr>
            <a:xfrm>
              <a:off x="4705350" y="2102576"/>
              <a:ext cx="683133" cy="164592"/>
              <a:chOff x="12068175" y="1345339"/>
              <a:chExt cx="683133" cy="164592"/>
            </a:xfrm>
          </xdr:grpSpPr>
          <xdr:sp macro="" textlink="">
            <xdr:nvSpPr>
              <xdr:cNvPr id="37" name="Dijagram tijeka: Poveznik 36" descr="Dekorativni krug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/>
            </xdr:nvSpPr>
            <xdr:spPr>
              <a:xfrm>
                <a:off x="12068175" y="1394294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8" name="Dijagram tijeka: Poveznik 37" descr="Dekorativni krug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SpPr/>
            </xdr:nvSpPr>
            <xdr:spPr>
              <a:xfrm>
                <a:off x="12180189" y="1377344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9" name="Dijagram tijeka: Poveznik 38" descr="Dekorativni krug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SpPr/>
            </xdr:nvSpPr>
            <xdr:spPr>
              <a:xfrm>
                <a:off x="12328779" y="1345339"/>
                <a:ext cx="161925" cy="164592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40" name="Dijagram tijeka: Poveznik 39" descr="Dekorativni krug">
                <a:extLst>
                  <a:ext uri="{FF2B5EF4-FFF2-40B4-BE49-F238E27FC236}">
                    <a16:creationId xmlns:a16="http://schemas.microsoft.com/office/drawing/2014/main" id="{00000000-0008-0000-0100-000028000000}"/>
                  </a:ext>
                </a:extLst>
              </xdr:cNvPr>
              <xdr:cNvSpPr/>
            </xdr:nvSpPr>
            <xdr:spPr>
              <a:xfrm rot="10800000">
                <a:off x="12687300" y="1394299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41" name="Dijagram tijeka: Poveznik 40" descr="Dekorativni krug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SpPr/>
            </xdr:nvSpPr>
            <xdr:spPr>
              <a:xfrm rot="10800000">
                <a:off x="12538710" y="1377337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</xdr:grpSp>
      </xdr:grpSp>
    </xdr:grpSp>
    <xdr:clientData/>
  </xdr:twoCellAnchor>
</xdr:wsDr>
</file>

<file path=xl/tables/table1.xml><?xml version="1.0" encoding="utf-8"?>
<table xmlns="http://schemas.openxmlformats.org/spreadsheetml/2006/main" id="2" name="PlanRazvojaKontrolneTočke" displayName="PlanRazvojaKontrolneTočke" ref="B2:E26" totalsRowShown="0">
  <autoFilter ref="B2:E26"/>
  <tableColumns count="4">
    <tableColumn id="4" name="Br." dataDxfId="6">
      <calculatedColumnFormula>ROW($A1)</calculatedColumnFormula>
    </tableColumn>
    <tableColumn id="5" name="Položaj"/>
    <tableColumn id="1" name="Datum" dataDxfId="5"/>
    <tableColumn id="2" name="Kontrolna točka"/>
  </tableColumns>
  <tableStyleInfo name="Stil tablice plana razvoja proizvoda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oložaj za iscrtavanje kontrolne točke korištenjem pozitivnih ili negativnih cijelih brojeva između 1 i 3 da biste naznačili hoće li kontrolna točka biti iznad ili ispod vremenske crte. Unesite datum i odgovarajuću kontrolnu točku za svaki položaj."/>
    </ext>
  </extLst>
</table>
</file>

<file path=xl/tables/table2.xml><?xml version="1.0" encoding="utf-8"?>
<table xmlns="http://schemas.openxmlformats.org/spreadsheetml/2006/main" id="3" name="PodaciDinamičkogGrafikona" displayName="PodaciDinamičkogGrafikona" ref="B3:D13" totalsRowShown="0">
  <autoFilter ref="B3:D13">
    <filterColumn colId="0" hiddenButton="1"/>
    <filterColumn colId="1" hiddenButton="1"/>
    <filterColumn colId="2" hiddenButton="1"/>
  </autoFilter>
  <tableColumns count="3">
    <tableColumn id="1" name="Datum" dataDxfId="4">
      <calculatedColumnFormula>IFERROR(IF(LEN('Kontrolne točke'!D3)=0,"",INDEX(PlanRazvojaKontrolneTočke[],'Kontrolne točke'!$B3+$B$17,3)),"")</calculatedColumnFormula>
    </tableColumn>
    <tableColumn id="2" name="Događaji" dataDxfId="3">
      <calculatedColumnFormula>IFERROR(IF(LEN('Kontrolne točke'!E3)=0,"",INDEX(PlanRazvojaKontrolneTočke[],'Kontrolne točke'!$B3+$B$17,4)),"")</calculatedColumnFormula>
    </tableColumn>
    <tableColumn id="3" name="Položaj" dataDxfId="2">
      <calculatedColumnFormula>IFERROR(INDEX(PlanRazvojaKontrolneTočke[],'Kontrolne točke'!$B3+$B$17,2),"")</calculatedColumnFormula>
    </tableColumn>
  </tableColumns>
  <tableStyleInfo name="Stil tablice plana razvoja proizvoda" showFirstColumn="1" showLastColumn="0" showRowStripes="1" showColumnStripes="0"/>
  <extLst>
    <ext xmlns:x14="http://schemas.microsoft.com/office/spreadsheetml/2009/9/main" uri="{504A1905-F514-4f6f-8877-14C23A59335A}">
      <x14:table altTextSummary="Ova tablica sa sadržajem u obliku dinamičnog grafikona automatski se generira iz podataka unesenih na radni list Kontrolne točke. Da biste zadržali dinamička svojstva grafikona plana razvoja, nemojte mijenjati ni brisati ništa u ovoj tablici."/>
    </ext>
  </extLst>
</table>
</file>

<file path=xl/tables/table3.xml><?xml version="1.0" encoding="utf-8"?>
<table xmlns="http://schemas.openxmlformats.org/spreadsheetml/2006/main" id="4" name="InkrementZaPomicanje" displayName="InkrementZaPomicanje" ref="B16:B17" totalsRowShown="0" dataDxfId="1">
  <autoFilter ref="B16:B17"/>
  <tableColumns count="1">
    <tableColumn id="1" name="Inkrement za retke" dataDxfId="0"/>
  </tableColumns>
  <tableStyleInfo name="Stil tablice plana razvoja proizvoda" showFirstColumn="0" showLastColumn="0" showRowStripes="1" showColumnStripes="0"/>
  <extLst>
    <ext xmlns:x14="http://schemas.microsoft.com/office/spreadsheetml/2009/9/main" uri="{504A1905-F514-4f6f-8877-14C23A59335A}">
      <x14:table altTextSummary="Mogućnost kretanja kroz vremensku crtu plana razvoja oslanja se na inkrementalnu vrijednost u ovoj tablici. Ažuriranjem te vrijednosti kroz vremensku crtu kretat će se u većim inkrementima. Zadana je vrijednost 0."/>
    </ext>
  </extLst>
</table>
</file>

<file path=xl/theme/theme1.xml><?xml version="1.0" encoding="utf-8"?>
<a:theme xmlns:a="http://schemas.openxmlformats.org/drawingml/2006/main" name="Desert Sunset">
  <a:themeElements>
    <a:clrScheme name="Desert Suns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B4333"/>
      </a:accent1>
      <a:accent2>
        <a:srgbClr val="E96A63"/>
      </a:accent2>
      <a:accent3>
        <a:srgbClr val="F39863"/>
      </a:accent3>
      <a:accent4>
        <a:srgbClr val="FAC76C"/>
      </a:accent4>
      <a:accent5>
        <a:srgbClr val="6A5B96"/>
      </a:accent5>
      <a:accent6>
        <a:srgbClr val="C27D5C"/>
      </a:accent6>
      <a:hlink>
        <a:srgbClr val="E96187"/>
      </a:hlink>
      <a:folHlink>
        <a:srgbClr val="9B86BE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27"/>
  <sheetViews>
    <sheetView showGridLines="0" tabSelected="1" workbookViewId="0"/>
  </sheetViews>
  <sheetFormatPr defaultColWidth="8.77734375" defaultRowHeight="15.75" x14ac:dyDescent="0.3"/>
  <cols>
    <col min="1" max="1" width="2.33203125" style="19" customWidth="1"/>
    <col min="2" max="2" width="4.6640625" style="20" hidden="1" customWidth="1"/>
    <col min="3" max="3" width="8.88671875" style="20" customWidth="1"/>
    <col min="4" max="4" width="15.5546875" style="20" customWidth="1"/>
    <col min="5" max="5" width="30.77734375" style="20" customWidth="1"/>
    <col min="6" max="6" width="8.77734375" style="20"/>
    <col min="7" max="11" width="8" style="20"/>
    <col min="12" max="16384" width="8.77734375" style="20"/>
  </cols>
  <sheetData>
    <row r="1" spans="1:5" ht="24" x14ac:dyDescent="0.3">
      <c r="A1" s="19" t="s">
        <v>0</v>
      </c>
      <c r="C1" s="21" t="s">
        <v>2</v>
      </c>
      <c r="D1" s="22"/>
      <c r="E1" s="22"/>
    </row>
    <row r="2" spans="1:5" ht="15.75" customHeight="1" x14ac:dyDescent="0.3">
      <c r="A2" s="30" t="s">
        <v>53</v>
      </c>
      <c r="B2" s="23" t="s">
        <v>1</v>
      </c>
      <c r="C2" s="23" t="s">
        <v>3</v>
      </c>
      <c r="D2" s="23" t="s">
        <v>5</v>
      </c>
      <c r="E2" s="23" t="s">
        <v>6</v>
      </c>
    </row>
    <row r="3" spans="1:5" ht="15.75" customHeight="1" x14ac:dyDescent="0.3">
      <c r="A3" s="24" t="s">
        <v>52</v>
      </c>
      <c r="B3" s="25">
        <f>ROW($A1)</f>
        <v>1</v>
      </c>
      <c r="C3" s="25">
        <v>1</v>
      </c>
      <c r="D3" s="26">
        <f ca="1">TODAY()</f>
        <v>43280</v>
      </c>
      <c r="E3" s="20" t="s">
        <v>7</v>
      </c>
    </row>
    <row r="4" spans="1:5" ht="31.5" x14ac:dyDescent="0.3">
      <c r="B4" s="25">
        <f t="shared" ref="B4:B26" si="0">ROW($A2)</f>
        <v>2</v>
      </c>
      <c r="C4" s="25">
        <v>-2</v>
      </c>
      <c r="D4" s="26">
        <f ca="1">D3+10</f>
        <v>43290</v>
      </c>
      <c r="E4" s="22" t="s">
        <v>8</v>
      </c>
    </row>
    <row r="5" spans="1:5" ht="47.25" x14ac:dyDescent="0.3">
      <c r="B5" s="25">
        <f t="shared" si="0"/>
        <v>3</v>
      </c>
      <c r="C5" s="25">
        <v>1</v>
      </c>
      <c r="D5" s="26">
        <f ca="1">D4+20</f>
        <v>43310</v>
      </c>
      <c r="E5" s="22" t="s">
        <v>9</v>
      </c>
    </row>
    <row r="6" spans="1:5" x14ac:dyDescent="0.3">
      <c r="B6" s="25">
        <f t="shared" si="0"/>
        <v>4</v>
      </c>
      <c r="C6" s="25">
        <v>-1</v>
      </c>
      <c r="D6" s="26">
        <f ca="1">D5+30</f>
        <v>43340</v>
      </c>
      <c r="E6" s="20" t="s">
        <v>10</v>
      </c>
    </row>
    <row r="7" spans="1:5" ht="47.25" x14ac:dyDescent="0.3">
      <c r="B7" s="25">
        <f t="shared" si="0"/>
        <v>5</v>
      </c>
      <c r="C7" s="25">
        <v>-0.5</v>
      </c>
      <c r="D7" s="26">
        <f ca="1">D6+40</f>
        <v>43380</v>
      </c>
      <c r="E7" s="22" t="s">
        <v>11</v>
      </c>
    </row>
    <row r="8" spans="1:5" ht="63" x14ac:dyDescent="0.3">
      <c r="B8" s="25">
        <f t="shared" si="0"/>
        <v>6</v>
      </c>
      <c r="C8" s="25">
        <v>2</v>
      </c>
      <c r="D8" s="26">
        <f ca="1">D7+50</f>
        <v>43430</v>
      </c>
      <c r="E8" s="22" t="s">
        <v>12</v>
      </c>
    </row>
    <row r="9" spans="1:5" x14ac:dyDescent="0.3">
      <c r="B9" s="25">
        <f t="shared" si="0"/>
        <v>7</v>
      </c>
      <c r="C9" s="25">
        <v>0.5</v>
      </c>
      <c r="D9" s="26">
        <f ca="1">D8+60</f>
        <v>43490</v>
      </c>
      <c r="E9" s="20" t="s">
        <v>13</v>
      </c>
    </row>
    <row r="10" spans="1:5" x14ac:dyDescent="0.3">
      <c r="B10" s="25">
        <f t="shared" si="0"/>
        <v>8</v>
      </c>
      <c r="C10" s="25">
        <v>-1</v>
      </c>
      <c r="D10" s="26">
        <f ca="1">D9+70</f>
        <v>43560</v>
      </c>
      <c r="E10" s="20" t="s">
        <v>14</v>
      </c>
    </row>
    <row r="11" spans="1:5" ht="31.5" x14ac:dyDescent="0.3">
      <c r="B11" s="25">
        <f t="shared" si="0"/>
        <v>9</v>
      </c>
      <c r="C11" s="25">
        <v>0.5</v>
      </c>
      <c r="D11" s="26">
        <f ca="1">D10+80</f>
        <v>43640</v>
      </c>
      <c r="E11" s="22" t="s">
        <v>15</v>
      </c>
    </row>
    <row r="12" spans="1:5" ht="78.75" x14ac:dyDescent="0.3">
      <c r="B12" s="25">
        <f t="shared" si="0"/>
        <v>10</v>
      </c>
      <c r="C12" s="27">
        <v>-2</v>
      </c>
      <c r="D12" s="28">
        <f ca="1">D11+90</f>
        <v>43730</v>
      </c>
      <c r="E12" s="22" t="s">
        <v>16</v>
      </c>
    </row>
    <row r="13" spans="1:5" x14ac:dyDescent="0.3">
      <c r="B13" s="25">
        <f t="shared" si="0"/>
        <v>11</v>
      </c>
      <c r="C13" s="25">
        <v>3</v>
      </c>
      <c r="D13" s="28">
        <f ca="1">D12+100</f>
        <v>43830</v>
      </c>
      <c r="E13" s="20" t="s">
        <v>17</v>
      </c>
    </row>
    <row r="14" spans="1:5" x14ac:dyDescent="0.3">
      <c r="B14" s="25">
        <f t="shared" si="0"/>
        <v>12</v>
      </c>
      <c r="C14" s="25">
        <v>-1</v>
      </c>
      <c r="D14" s="28">
        <f ca="1">D13+90</f>
        <v>43920</v>
      </c>
      <c r="E14" s="20" t="s">
        <v>18</v>
      </c>
    </row>
    <row r="15" spans="1:5" x14ac:dyDescent="0.3">
      <c r="B15" s="25">
        <f t="shared" si="0"/>
        <v>13</v>
      </c>
      <c r="C15" s="25">
        <v>1</v>
      </c>
      <c r="D15" s="28">
        <f ca="1">D14+80</f>
        <v>44000</v>
      </c>
      <c r="E15" s="20" t="s">
        <v>19</v>
      </c>
    </row>
    <row r="16" spans="1:5" x14ac:dyDescent="0.3">
      <c r="B16" s="25">
        <f t="shared" si="0"/>
        <v>14</v>
      </c>
      <c r="C16" s="25">
        <v>1</v>
      </c>
      <c r="D16" s="28">
        <f ca="1">D15+70</f>
        <v>44070</v>
      </c>
      <c r="E16" s="20" t="s">
        <v>20</v>
      </c>
    </row>
    <row r="17" spans="1:5" x14ac:dyDescent="0.3">
      <c r="B17" s="25">
        <f t="shared" si="0"/>
        <v>15</v>
      </c>
      <c r="C17" s="25">
        <v>-3</v>
      </c>
      <c r="D17" s="28">
        <f ca="1">D16+60</f>
        <v>44130</v>
      </c>
      <c r="E17" s="20" t="s">
        <v>21</v>
      </c>
    </row>
    <row r="18" spans="1:5" x14ac:dyDescent="0.3">
      <c r="B18" s="25">
        <f t="shared" si="0"/>
        <v>16</v>
      </c>
      <c r="C18" s="25">
        <v>-2</v>
      </c>
      <c r="D18" s="28">
        <f ca="1">D17+50</f>
        <v>44180</v>
      </c>
      <c r="E18" s="20" t="s">
        <v>22</v>
      </c>
    </row>
    <row r="19" spans="1:5" x14ac:dyDescent="0.3">
      <c r="B19" s="25">
        <f t="shared" si="0"/>
        <v>17</v>
      </c>
      <c r="C19" s="25">
        <v>2</v>
      </c>
      <c r="D19" s="28">
        <f ca="1">D18+40</f>
        <v>44220</v>
      </c>
      <c r="E19" s="20" t="s">
        <v>23</v>
      </c>
    </row>
    <row r="20" spans="1:5" x14ac:dyDescent="0.3">
      <c r="B20" s="25">
        <f t="shared" si="0"/>
        <v>18</v>
      </c>
      <c r="C20" s="25">
        <v>-1</v>
      </c>
      <c r="D20" s="28">
        <f ca="1">D19+30</f>
        <v>44250</v>
      </c>
      <c r="E20" s="20" t="s">
        <v>21</v>
      </c>
    </row>
    <row r="21" spans="1:5" x14ac:dyDescent="0.3">
      <c r="B21" s="25">
        <f t="shared" si="0"/>
        <v>19</v>
      </c>
      <c r="C21" s="25">
        <v>1</v>
      </c>
      <c r="D21" s="28">
        <f ca="1">D20+20</f>
        <v>44270</v>
      </c>
      <c r="E21" s="20" t="s">
        <v>22</v>
      </c>
    </row>
    <row r="22" spans="1:5" x14ac:dyDescent="0.3">
      <c r="B22" s="25">
        <f t="shared" si="0"/>
        <v>20</v>
      </c>
      <c r="C22" s="27">
        <v>-3</v>
      </c>
      <c r="D22" s="28">
        <f ca="1">D21+10</f>
        <v>44280</v>
      </c>
      <c r="E22" s="20" t="s">
        <v>23</v>
      </c>
    </row>
    <row r="23" spans="1:5" x14ac:dyDescent="0.3">
      <c r="B23" s="25">
        <f t="shared" si="0"/>
        <v>21</v>
      </c>
      <c r="C23" s="25">
        <v>2</v>
      </c>
      <c r="D23" s="28">
        <f ca="1">D22+20</f>
        <v>44300</v>
      </c>
      <c r="E23" s="20" t="s">
        <v>24</v>
      </c>
    </row>
    <row r="24" spans="1:5" x14ac:dyDescent="0.3">
      <c r="B24" s="25">
        <f t="shared" si="0"/>
        <v>22</v>
      </c>
      <c r="C24" s="25">
        <v>1</v>
      </c>
      <c r="D24" s="28">
        <f ca="1">D23+30</f>
        <v>44330</v>
      </c>
      <c r="E24" s="20" t="s">
        <v>25</v>
      </c>
    </row>
    <row r="25" spans="1:5" x14ac:dyDescent="0.3">
      <c r="B25" s="25">
        <f t="shared" si="0"/>
        <v>23</v>
      </c>
      <c r="C25" s="25">
        <v>-3</v>
      </c>
      <c r="D25" s="28">
        <f ca="1">D24+40</f>
        <v>44370</v>
      </c>
      <c r="E25" s="20" t="s">
        <v>26</v>
      </c>
    </row>
    <row r="26" spans="1:5" x14ac:dyDescent="0.3">
      <c r="B26" s="25">
        <f t="shared" si="0"/>
        <v>24</v>
      </c>
      <c r="C26" s="25">
        <v>-2</v>
      </c>
      <c r="D26" s="28">
        <f ca="1">D25+50</f>
        <v>44420</v>
      </c>
      <c r="E26" s="20" t="s">
        <v>27</v>
      </c>
    </row>
    <row r="27" spans="1:5" ht="15.75" customHeight="1" x14ac:dyDescent="0.3">
      <c r="A27" s="30" t="s">
        <v>54</v>
      </c>
      <c r="C27" s="29" t="s">
        <v>4</v>
      </c>
      <c r="D27" s="29"/>
      <c r="E27" s="29"/>
    </row>
  </sheetData>
  <printOptions horizontalCentered="1"/>
  <pageMargins left="0.7" right="0.7" top="0.75" bottom="0.75" header="0.3" footer="0.3"/>
  <pageSetup paperSize="9" fitToHeight="0" orientation="portrait" horizontalDpi="1200" verticalDpi="1200" r:id="rId1"/>
  <headerFooter differentFirst="1">
    <oddFooter>Page &amp;P of &amp;N</oddFooter>
  </headerFooter>
  <ignoredErrors>
    <ignoredError sqref="D22 D13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D3"/>
  <sheetViews>
    <sheetView showGridLines="0" workbookViewId="0"/>
  </sheetViews>
  <sheetFormatPr defaultColWidth="8.88671875" defaultRowHeight="15.75" x14ac:dyDescent="0.3"/>
  <cols>
    <col min="1" max="1" width="2.77734375" style="14" customWidth="1"/>
    <col min="2" max="3" width="40.77734375" style="12" customWidth="1"/>
    <col min="4" max="4" width="55" style="12" customWidth="1"/>
    <col min="5" max="5" width="14.21875" style="12" customWidth="1"/>
    <col min="6" max="16384" width="8.88671875" style="12"/>
  </cols>
  <sheetData>
    <row r="1" spans="1:4" ht="255" customHeight="1" x14ac:dyDescent="0.3">
      <c r="A1" s="14" t="s">
        <v>28</v>
      </c>
    </row>
    <row r="2" spans="1:4" ht="246.75" customHeight="1" x14ac:dyDescent="0.3"/>
    <row r="3" spans="1:4" ht="18" customHeight="1" x14ac:dyDescent="0.3">
      <c r="A3" s="15"/>
      <c r="B3" s="11">
        <f ca="1">'Podaci grafikona'!B20</f>
        <v>2018</v>
      </c>
      <c r="C3" s="11" t="str">
        <f ca="1">'Podaci grafikona'!B21</f>
        <v/>
      </c>
      <c r="D3" s="11">
        <f ca="1">'Podaci grafikona'!B22</f>
        <v>2019</v>
      </c>
    </row>
  </sheetData>
  <printOptions horizontalCentered="1"/>
  <pageMargins left="0.25" right="0.25" top="0.75" bottom="0.75" header="0.3" footer="0.3"/>
  <pageSetup paperSize="9" scale="89" orientation="landscape" horizontalDpi="1200" verticalDpi="1200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Klizač 2">
              <controlPr defaultSize="0" autoPict="0" altText="Scrollbar to navigate the roadmap">
                <anchor>
                  <from>
                    <xdr:col>0</xdr:col>
                    <xdr:colOff>9525</xdr:colOff>
                    <xdr:row>2</xdr:row>
                    <xdr:rowOff>209550</xdr:rowOff>
                  </from>
                  <to>
                    <xdr:col>3</xdr:col>
                    <xdr:colOff>4705350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showGridLines="0" workbookViewId="0"/>
  </sheetViews>
  <sheetFormatPr defaultRowHeight="15.75" x14ac:dyDescent="0.3"/>
  <cols>
    <col min="1" max="1" width="78.77734375" customWidth="1"/>
  </cols>
  <sheetData>
    <row r="1" spans="1:1" ht="24" x14ac:dyDescent="0.3">
      <c r="A1" s="1" t="s">
        <v>29</v>
      </c>
    </row>
    <row r="2" spans="1:1" ht="16.5" x14ac:dyDescent="0.3">
      <c r="A2" s="2" t="s">
        <v>30</v>
      </c>
    </row>
    <row r="3" spans="1:1" ht="252" x14ac:dyDescent="0.3">
      <c r="A3" s="3" t="s">
        <v>31</v>
      </c>
    </row>
    <row r="4" spans="1:1" ht="94.5" x14ac:dyDescent="0.3">
      <c r="A4" s="3" t="s">
        <v>32</v>
      </c>
    </row>
    <row r="5" spans="1:1" x14ac:dyDescent="0.3">
      <c r="A5" t="s">
        <v>33</v>
      </c>
    </row>
  </sheetData>
  <printOptions horizontalCentered="1"/>
  <pageMargins left="0.7" right="0.7" top="0.75" bottom="0.75" header="0.3" footer="0.3"/>
  <pageSetup paperSize="9" scale="97" orientation="portrait" horizontalDpi="1200" verticalDpi="1200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32"/>
  <sheetViews>
    <sheetView showGridLines="0" workbookViewId="0"/>
  </sheetViews>
  <sheetFormatPr defaultRowHeight="15.75" x14ac:dyDescent="0.3"/>
  <cols>
    <col min="1" max="1" width="2.33203125" style="13" customWidth="1"/>
    <col min="2" max="2" width="16.6640625" customWidth="1"/>
    <col min="3" max="3" width="13.6640625" customWidth="1"/>
    <col min="4" max="4" width="9.6640625" customWidth="1"/>
    <col min="6" max="6" width="15.77734375" bestFit="1" customWidth="1"/>
  </cols>
  <sheetData>
    <row r="1" spans="1:4" ht="46.5" customHeight="1" x14ac:dyDescent="0.3">
      <c r="A1" s="13" t="s">
        <v>34</v>
      </c>
      <c r="B1" s="10" t="s">
        <v>39</v>
      </c>
    </row>
    <row r="2" spans="1:4" ht="16.5" x14ac:dyDescent="0.3">
      <c r="A2" s="13" t="s">
        <v>35</v>
      </c>
      <c r="B2" s="4" t="s">
        <v>40</v>
      </c>
    </row>
    <row r="3" spans="1:4" x14ac:dyDescent="0.3">
      <c r="A3" s="13" t="s">
        <v>36</v>
      </c>
      <c r="B3" t="s">
        <v>5</v>
      </c>
      <c r="C3" t="s">
        <v>47</v>
      </c>
      <c r="D3" t="s">
        <v>3</v>
      </c>
    </row>
    <row r="4" spans="1:4" x14ac:dyDescent="0.3">
      <c r="B4" s="8">
        <f ca="1">IFERROR(IF(LEN('Kontrolne točke'!D3)=0,"",INDEX(PlanRazvojaKontrolneTočke[],'Kontrolne točke'!$B3+$B$17,3)),"")</f>
        <v>43280</v>
      </c>
      <c r="C4" s="16" t="str">
        <f>IFERROR(IF(LEN('Kontrolne točke'!E3)=0,"",INDEX(PlanRazvojaKontrolneTočke[],'Kontrolne točke'!$B3+$B$17,4)),"")</f>
        <v>Početak</v>
      </c>
      <c r="D4" s="5">
        <f>IFERROR(INDEX(PlanRazvojaKontrolneTočke[],'Kontrolne točke'!$B3+$B$17,2),"")</f>
        <v>1</v>
      </c>
    </row>
    <row r="5" spans="1:4" ht="30" customHeight="1" x14ac:dyDescent="0.3">
      <c r="B5" s="8">
        <f ca="1">IFERROR(IF(LEN('Kontrolne točke'!D4)=0,"",INDEX(PlanRazvojaKontrolneTočke[],'Kontrolne točke'!$B4+$B$17,3)),"")</f>
        <v>43290</v>
      </c>
      <c r="C5" s="16" t="str">
        <f>IFERROR(IF(LEN('Kontrolne točke'!E4)=0,"",INDEX(PlanRazvojaKontrolneTočke[],'Kontrolne točke'!$B4+$B$17,4)),"")</f>
        <v>Analiza problema
aktivnost 1</v>
      </c>
      <c r="D5" s="5">
        <f>IFERROR(INDEX(PlanRazvojaKontrolneTočke[],'Kontrolne točke'!$B4+$B$17,2),"")</f>
        <v>-2</v>
      </c>
    </row>
    <row r="6" spans="1:4" ht="60" customHeight="1" x14ac:dyDescent="0.3">
      <c r="B6" s="8">
        <f ca="1">IFERROR(IF(LEN('Kontrolne točke'!D5)=0,"",INDEX(PlanRazvojaKontrolneTočke[],'Kontrolne točke'!$B5+$B$17,3)),"")</f>
        <v>43310</v>
      </c>
      <c r="C6" s="16" t="str">
        <f>IFERROR(IF(LEN('Kontrolne točke'!E5)=0,"",INDEX(PlanRazvojaKontrolneTočke[],'Kontrolne točke'!$B5+$B$17,4)),"")</f>
        <v>Razvoj poslovnog slučaja
aktivnost 1
aktivnost 2</v>
      </c>
      <c r="D6" s="5">
        <f>IFERROR(INDEX(PlanRazvojaKontrolneTočke[],'Kontrolne točke'!$B5+$B$17,2),"")</f>
        <v>1</v>
      </c>
    </row>
    <row r="7" spans="1:4" ht="30" customHeight="1" x14ac:dyDescent="0.3">
      <c r="B7" s="8">
        <f ca="1">IFERROR(IF(LEN('Kontrolne točke'!D6)=0,"",INDEX(PlanRazvojaKontrolneTočke[],'Kontrolne točke'!$B6+$B$17,3)),"")</f>
        <v>43340</v>
      </c>
      <c r="C7" s="16" t="str">
        <f>IFERROR(IF(LEN('Kontrolne točke'!E6)=0,"",INDEX(PlanRazvojaKontrolneTočke[],'Kontrolne točke'!$B6+$B$17,4)),"")</f>
        <v>Pregled prezentacije</v>
      </c>
      <c r="D7" s="5">
        <f>IFERROR(INDEX(PlanRazvojaKontrolneTočke[],'Kontrolne točke'!$B6+$B$17,2),"")</f>
        <v>-1</v>
      </c>
    </row>
    <row r="8" spans="1:4" ht="60" customHeight="1" x14ac:dyDescent="0.3">
      <c r="B8" s="8">
        <f ca="1">IFERROR(IF(LEN('Kontrolne točke'!D7)=0,"",INDEX(PlanRazvojaKontrolneTočke[],'Kontrolne točke'!$B7+$B$17,3)),"")</f>
        <v>43380</v>
      </c>
      <c r="C8" s="16" t="str">
        <f>IFERROR(IF(LEN('Kontrolne točke'!E7)=0,"",INDEX(PlanRazvojaKontrolneTočke[],'Kontrolne točke'!$B7+$B$17,4)),"")</f>
        <v>Predstavljanje za rukovoditelje
aktivnost 1
aktivnost 2</v>
      </c>
      <c r="D8" s="5">
        <f>IFERROR(INDEX(PlanRazvojaKontrolneTočke[],'Kontrolne točke'!$B7+$B$17,2),"")</f>
        <v>-0.5</v>
      </c>
    </row>
    <row r="9" spans="1:4" ht="81" customHeight="1" x14ac:dyDescent="0.3">
      <c r="B9" s="8">
        <f ca="1">IFERROR(IF(LEN('Kontrolne točke'!D8)=0,"",INDEX(PlanRazvojaKontrolneTočke[],'Kontrolne točke'!$B8+$B$17,3)),"")</f>
        <v>43430</v>
      </c>
      <c r="C9" s="16" t="str">
        <f>IFERROR(IF(LEN('Kontrolne točke'!E8)=0,"",INDEX(PlanRazvojaKontrolneTočke[],'Kontrolne točke'!$B8+$B$17,4)),"")</f>
        <v>Provjera napretka za rukovoditelje
aktivnost 1
aktivnost 2
aktivnost 3</v>
      </c>
      <c r="D9" s="5">
        <f>IFERROR(INDEX(PlanRazvojaKontrolneTočke[],'Kontrolne točke'!$B8+$B$17,2),"")</f>
        <v>2</v>
      </c>
    </row>
    <row r="10" spans="1:4" ht="15" customHeight="1" x14ac:dyDescent="0.3">
      <c r="B10" s="8">
        <f ca="1">IFERROR(IF(LEN('Kontrolne točke'!D9)=0,"",INDEX(PlanRazvojaKontrolneTočke[],'Kontrolne točke'!$B9+$B$17,3)),"")</f>
        <v>43490</v>
      </c>
      <c r="C10" s="16" t="str">
        <f>IFERROR(IF(LEN('Kontrolne točke'!E9)=0,"",INDEX(PlanRazvojaKontrolneTočke[],'Kontrolne točke'!$B9+$B$17,4)),"")</f>
        <v>Ulog dioničara</v>
      </c>
      <c r="D10" s="5">
        <f>IFERROR(INDEX(PlanRazvojaKontrolneTočke[],'Kontrolne točke'!$B9+$B$17,2),"")</f>
        <v>0.5</v>
      </c>
    </row>
    <row r="11" spans="1:4" ht="15" customHeight="1" x14ac:dyDescent="0.3">
      <c r="B11" s="8">
        <f ca="1">IFERROR(IF(LEN('Kontrolne točke'!D10)=0,"",INDEX(PlanRazvojaKontrolneTočke[],'Kontrolne točke'!$B10+$B$17,3)),"")</f>
        <v>43560</v>
      </c>
      <c r="C11" s="16" t="str">
        <f>IFERROR(IF(LEN('Kontrolne točke'!E10)=0,"",INDEX(PlanRazvojaKontrolneTočke[],'Kontrolne točke'!$B10+$B$17,4)),"")</f>
        <v>Odabir resursa</v>
      </c>
      <c r="D11" s="5">
        <f>IFERROR(INDEX(PlanRazvojaKontrolneTočke[],'Kontrolne točke'!$B10+$B$17,2),"")</f>
        <v>-1</v>
      </c>
    </row>
    <row r="12" spans="1:4" ht="30" customHeight="1" x14ac:dyDescent="0.3">
      <c r="B12" s="8">
        <f ca="1">IFERROR(IF(LEN('Kontrolne točke'!D11)=0,"",INDEX(PlanRazvojaKontrolneTočke[],'Kontrolne točke'!$B11+$B$17,3)),"")</f>
        <v>43640</v>
      </c>
      <c r="C12" s="16" t="str">
        <f>IFERROR(IF(LEN('Kontrolne točke'!E11)=0,"",INDEX(PlanRazvojaKontrolneTočke[],'Kontrolne točke'!$B11+$B$17,4)),"")</f>
        <v xml:space="preserve">Stvaranje timova
aktivnost 1 </v>
      </c>
      <c r="D12" s="5">
        <f>IFERROR(INDEX(PlanRazvojaKontrolneTočke[],'Kontrolne točke'!$B11+$B$17,2),"")</f>
        <v>0.5</v>
      </c>
    </row>
    <row r="13" spans="1:4" ht="94.5" customHeight="1" x14ac:dyDescent="0.3">
      <c r="B13" s="8">
        <f ca="1">IFERROR(IF(LEN('Kontrolne točke'!D12)=0,"",INDEX(PlanRazvojaKontrolneTočke[],'Kontrolne točke'!$B12+$B$17,3)),"")</f>
        <v>43730</v>
      </c>
      <c r="C13" s="16" t="str">
        <f>IFERROR(IF(LEN('Kontrolne točke'!E12)=0,"",INDEX(PlanRazvojaKontrolneTočke[],'Kontrolne točke'!$B12+$B$17,4)),"")</f>
        <v>Predstavljanje za timove
aktivnost 1 
aktivnost 2
aktivnost 3
aktivnost 4</v>
      </c>
      <c r="D13" s="5">
        <f>IFERROR(INDEX(PlanRazvojaKontrolneTočke[],'Kontrolne točke'!$B12+$B$17,2),"")</f>
        <v>-2</v>
      </c>
    </row>
    <row r="15" spans="1:4" ht="16.5" x14ac:dyDescent="0.3">
      <c r="A15" s="13" t="s">
        <v>37</v>
      </c>
      <c r="B15" s="4" t="s">
        <v>41</v>
      </c>
    </row>
    <row r="16" spans="1:4" x14ac:dyDescent="0.3">
      <c r="B16" t="s">
        <v>42</v>
      </c>
    </row>
    <row r="17" spans="1:3" x14ac:dyDescent="0.3">
      <c r="B17" s="9">
        <v>0</v>
      </c>
    </row>
    <row r="19" spans="1:3" ht="15.75" customHeight="1" x14ac:dyDescent="0.3">
      <c r="A19" s="18" t="s">
        <v>51</v>
      </c>
      <c r="B19" s="4" t="s">
        <v>43</v>
      </c>
    </row>
    <row r="20" spans="1:3" x14ac:dyDescent="0.3">
      <c r="B20">
        <f ca="1">IFERROR(YEAR(B4),"")</f>
        <v>2018</v>
      </c>
      <c r="C20" t="s">
        <v>48</v>
      </c>
    </row>
    <row r="21" spans="1:3" x14ac:dyDescent="0.3">
      <c r="B21" t="str">
        <f ca="1">IFERROR(IF(YEAR($B$9)=$B$20,"",YEAR($B$9)),"")</f>
        <v/>
      </c>
      <c r="C21" t="s">
        <v>49</v>
      </c>
    </row>
    <row r="22" spans="1:3" x14ac:dyDescent="0.3">
      <c r="B22">
        <f ca="1">IFERROR(IF(YEAR($B$13)=$B$20,"",YEAR($B$13)),"")</f>
        <v>2019</v>
      </c>
      <c r="C22" t="s">
        <v>50</v>
      </c>
    </row>
    <row r="24" spans="1:3" ht="16.5" x14ac:dyDescent="0.3">
      <c r="A24" s="13" t="s">
        <v>38</v>
      </c>
      <c r="B24" s="4" t="s">
        <v>44</v>
      </c>
      <c r="C24" s="17">
        <f ca="1">B4</f>
        <v>43280</v>
      </c>
    </row>
    <row r="25" spans="1:3" ht="16.5" x14ac:dyDescent="0.3">
      <c r="B25" s="4" t="s">
        <v>45</v>
      </c>
      <c r="C25" s="17">
        <f ca="1">B9</f>
        <v>43430</v>
      </c>
    </row>
    <row r="26" spans="1:3" ht="16.5" x14ac:dyDescent="0.3">
      <c r="B26" s="7" t="s">
        <v>46</v>
      </c>
      <c r="C26" s="17">
        <f ca="1">B13</f>
        <v>43730</v>
      </c>
    </row>
    <row r="27" spans="1:3" x14ac:dyDescent="0.3">
      <c r="B27" s="6"/>
    </row>
    <row r="28" spans="1:3" x14ac:dyDescent="0.3">
      <c r="B28" s="6"/>
    </row>
    <row r="29" spans="1:3" x14ac:dyDescent="0.3">
      <c r="B29" s="6"/>
    </row>
    <row r="30" spans="1:3" x14ac:dyDescent="0.3">
      <c r="B30" s="6"/>
    </row>
    <row r="31" spans="1:3" x14ac:dyDescent="0.3">
      <c r="B31" s="6"/>
    </row>
    <row r="32" spans="1:3" x14ac:dyDescent="0.3">
      <c r="B32" s="6"/>
    </row>
  </sheetData>
  <printOptions horizontalCentered="1"/>
  <pageMargins left="0.7" right="0.7" top="0.75" bottom="0.75" header="0.3" footer="0.3"/>
  <pageSetup paperSize="9" scale="57" fitToHeight="0" orientation="portrait" horizontalDpi="1200" verticalDpi="1200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Kontrolne točke</vt:lpstr>
      <vt:lpstr>Plan razvoja</vt:lpstr>
      <vt:lpstr>Informacije</vt:lpstr>
      <vt:lpstr>Podaci grafikona</vt:lpstr>
      <vt:lpstr>'Kontrolne točke'!Print_Titles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2018-06-29T13:44:33Z</dcterms:created>
  <dcterms:modified xsi:type="dcterms:W3CDTF">2018-06-29T13:44:33Z</dcterms:modified>
</cp:coreProperties>
</file>