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800" windowHeight="12195"/>
  </bookViews>
  <sheets>
    <sheet name="Milepæle" sheetId="1" r:id="rId1"/>
    <sheet name="Oversigt" sheetId="4" r:id="rId2"/>
    <sheet name="Om" sheetId="2" r:id="rId3"/>
    <sheet name="Diagramdata" sheetId="5" state="hidden" r:id="rId4"/>
  </sheets>
  <definedNames>
    <definedName name="Diagramår">YEAR(Diagramdata!$B$4)</definedName>
    <definedName name="_xlnm.Print_Titles" localSheetId="0">Milepæle!$2:$2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12" i="5" l="1"/>
  <c r="D12" i="5"/>
  <c r="C8" i="5"/>
  <c r="D8" i="5"/>
  <c r="C4" i="5"/>
  <c r="D4" i="5"/>
  <c r="C11" i="5"/>
  <c r="D11" i="5"/>
  <c r="C7" i="5"/>
  <c r="D7" i="5"/>
  <c r="C10" i="5"/>
  <c r="D10" i="5"/>
  <c r="C13" i="5"/>
  <c r="D13" i="5"/>
  <c r="C9" i="5"/>
  <c r="D9" i="5"/>
  <c r="C6" i="5"/>
  <c r="D6" i="5"/>
  <c r="C5" i="5"/>
  <c r="D5" i="5"/>
  <c r="D4" i="1"/>
  <c r="D5" i="1" l="1"/>
  <c r="D6" i="1" l="1"/>
  <c r="D7" i="1" l="1"/>
  <c r="D8" i="1" l="1"/>
  <c r="D9" i="1" l="1"/>
  <c r="D10" i="1" l="1"/>
  <c r="D11" i="1" l="1"/>
  <c r="D12" i="1" l="1"/>
  <c r="D13" i="1" l="1"/>
  <c r="B4" i="5" l="1"/>
  <c r="C24" i="5" s="1"/>
  <c r="D14" i="1"/>
  <c r="B5" i="5" l="1"/>
  <c r="B20" i="5"/>
  <c r="B3" i="4" s="1"/>
  <c r="D15" i="1"/>
  <c r="B6" i="5" l="1"/>
  <c r="D16" i="1"/>
  <c r="B7" i="5" l="1"/>
  <c r="D17" i="1"/>
  <c r="B8" i="5" s="1"/>
  <c r="D18" i="1" l="1"/>
  <c r="B9" i="5" s="1"/>
  <c r="C25" i="5" s="1"/>
  <c r="B21" i="5" l="1"/>
  <c r="C3" i="4" s="1"/>
  <c r="D19" i="1"/>
  <c r="B10" i="5" s="1"/>
  <c r="D20" i="1" l="1"/>
  <c r="B11" i="5" s="1"/>
  <c r="D21" i="1" l="1"/>
  <c r="D22" i="1" l="1"/>
  <c r="B12" i="5"/>
  <c r="D23" i="1" l="1"/>
  <c r="D24" i="1" s="1"/>
  <c r="D25" i="1" s="1"/>
  <c r="D26" i="1" s="1"/>
  <c r="B13" i="5"/>
  <c r="C26" i="5" s="1"/>
  <c r="B22" i="5" l="1"/>
  <c r="D3" i="4" s="1"/>
</calcChain>
</file>

<file path=xl/sharedStrings.xml><?xml version="1.0" encoding="utf-8"?>
<sst xmlns="http://schemas.openxmlformats.org/spreadsheetml/2006/main" count="60" uniqueCount="55">
  <si>
    <t>Opret en oversigt ved at indtaste vigtige milepæle og aktiviteter i regnearket.
Titlen på dette regneark vises i celle C1. 
Oplysninger om, hvordan du bruger dette regneark, såsom en vejledning for skærmlæsere, er i regnearket Om.
Du kan fortsætte med at navigere i kolonne A for at få flere instruktioner.</t>
  </si>
  <si>
    <t>Tabeloverskrifter vises i celle C2 til E2. Brug Sortér og filtrer til at sortere eller finde specifikke poster.
Angiv milepæle med datoer, og angiv en placering til oprettelse af milepælen i den tabel, der starter i celle C3.
Kolonne B er blevet skjult. Diagrammet genereres fra disse data ved hjælp af et rullepanel for at få vist segmenter af tidslinjen. Kolonne B hjælper med at afgøre, hvilke milepæle der skal oprettes, når rullepanelet forøges. 
Advarsel: Hvis indholdet i kolonne B slettes eller ændres, kan integriteten af den kortlægning, der er indbygget i projektmappen, forstyrres.</t>
  </si>
  <si>
    <t>Hvis du vil føje flere rækker til tabellen Oversigt over milepæle, skal du bare indsætte en ny række over denne.
Der er ikke flere instruktioner i dette regneark.</t>
  </si>
  <si>
    <t>Antal</t>
  </si>
  <si>
    <t>Milepæle</t>
  </si>
  <si>
    <t>Placering</t>
  </si>
  <si>
    <t>Hvis du vil tilføje flere milepæle, skal du indsætte nye rækker over denne linje.</t>
  </si>
  <si>
    <t>Dato</t>
  </si>
  <si>
    <t>Milepæl</t>
  </si>
  <si>
    <t>Start</t>
  </si>
  <si>
    <t>Problemanalyse
aktivitet 1</t>
  </si>
  <si>
    <t>Udvikl forretningscase
aktivitet 1
aktivitet 2</t>
  </si>
  <si>
    <t>Gennemse præsentationen</t>
  </si>
  <si>
    <t>Ledelsens igangsættelse
aktivitet 1
aktivitet 2</t>
  </si>
  <si>
    <t>Ledelsens rettelser
aktivitet 1
aktivitet 2
aktivitet 3</t>
  </si>
  <si>
    <t>Interessentkøb</t>
  </si>
  <si>
    <t>Valg af ressourcer</t>
  </si>
  <si>
    <t xml:space="preserve">Teamoprettelse
aktivitet 1 </t>
  </si>
  <si>
    <t>Teamets igangsættelse
aktivitet 1 
aktivitet 2
aktivitet 3
aktivitet 4</t>
  </si>
  <si>
    <t>Start dataindsamling</t>
  </si>
  <si>
    <t>Dataanalyse</t>
  </si>
  <si>
    <t>Design</t>
  </si>
  <si>
    <t>Effektiv konceptafprøvning</t>
  </si>
  <si>
    <t>Test og analyse</t>
  </si>
  <si>
    <t>Designændring</t>
  </si>
  <si>
    <t>Genudvikling</t>
  </si>
  <si>
    <t>Sidste test</t>
  </si>
  <si>
    <t>Betatest</t>
  </si>
  <si>
    <t>Gennemse</t>
  </si>
  <si>
    <t>Udgiv til marketing</t>
  </si>
  <si>
    <t>Der er et diagram, der viser milepæle fra regnearket Milepæle, i dette regneark. 
År er angivet i celle B2, C2 og D2 og har typografien Overskrift 3.
10 milepæle oprettes ad gangen. 
Brug rullepanelet i cellerne B4 til D4 til at navigere gennem oversigten.
Årene i tidslinjen vises i celle B3 til D3.
Der er ikke flere instruktioner i dette regneark.</t>
  </si>
  <si>
    <t>Om denne projektmappe</t>
  </si>
  <si>
    <t>Vejledning til skærmlæsere</t>
  </si>
  <si>
    <t xml:space="preserve">Denne projektmappe indeholder fire regneark. 
Milepæle
Oversigt
Om
Diagramdata (skjult)
Instruktionerne til hvert regneark vises i kolonne A fra celle A1 i hvert regneark. Instruktionerne er skrevet med skjult tekst. Hvert trin hjælper dig gennem oplysningerne i den pågældende række. Hvert efterfølgende trin fortsætter i celle A2, A3 osv., medmindre andet direkte angives. Vejledningsteksten kan f.eks. være "fortsæt til celle A6" for at gå til næste trin. 
Skjult tekst udskrives ikke.
For at fjerne disse instruktioner fra et regneark skal du blot slette kolonne A.
</t>
  </si>
  <si>
    <t xml:space="preserve">Denne oversigt bruger placeringer til at registrere milepæle og aktiviteter. Placeringer kan bruges til at tilføre mere betydning til en milepæl eller aktivitet. Juster blot værdierne i henhold til dine præferencer. Milepæl/aktivitet 3 kunne f.eks. have større betydning end milepæl/aktivitet 2. Hvis det skal angives i diagrammet, skal du blot gøre værdien for milepæl/aktivitet 3 højere end milepæl/aktivitet 2.  
</t>
  </si>
  <si>
    <t>Dette er den sidste instruktion i dette regneark.</t>
  </si>
  <si>
    <t>Der er data til at oprette dynamiske diagrammer i regnearket. Slet ikke dette regneark.
Hvis dette regneark slettes, kan det forringe de dynamiske egenskaber i projektmappen.</t>
  </si>
  <si>
    <t>Titlen på tabellen er i celle B2.</t>
  </si>
  <si>
    <t>Tabeloverskrifter vises i celle B3 til D3. 
Denne tabel opdateres automatisk baseret på det indhold, der er angivet i regnearket Milepæle.
Advarsel: Hvis indhold i denne tabel ændres eller slettes, kan det forringe den dynamiske opdatering i diagrammet Oversigt i regnearket Oversigt.
Fortsæt til celle A15 for at få den næste instruktion.</t>
  </si>
  <si>
    <t>Muligheden for at rulle gennem oversigten udføres ved hjælp af en trinvis værdi. Titlen på denne mulighed er i celle B15.
Der er en tabel med et sidehoved og en enkelt værdi i celle B16 og B17.
Fortsæt til celle A19 for at få den næste instruktion.</t>
  </si>
  <si>
    <t>Diagrammet Oversigt afbilder årene for tidslinjen. For at gøre dette skal årene hentes fra listen Milepæl. 
Titlen på denne sektion er "År" i celle B19. 
Værdierne for årene genereres automatisk i cellerne C20 til C22.
Advarsel: Hvis disse år slettes eller redigeres, kan det ændre nøjagtigheden for diagrammet Oversigt.
Fortsæt til celle A24 for at få den næste instruktion.</t>
  </si>
  <si>
    <t>Kransmarkører i diagrammet Oversigt indeholder datoer fra det dynamiske indhold i regnearket. Datoerne er Første dato i celle C24, Midterste dato i celle C25 og Sidste dato i celle C26.
Der er ikke flere instruktioner i dette regneark.</t>
  </si>
  <si>
    <t>Slet ikke dette regneark.</t>
  </si>
  <si>
    <t>Dynamisk indhold i diagrammet</t>
  </si>
  <si>
    <t>Rullefunktion</t>
  </si>
  <si>
    <t>Rækkeforøgelse</t>
  </si>
  <si>
    <t>År</t>
  </si>
  <si>
    <t>Første dato</t>
  </si>
  <si>
    <t>Midterste dato</t>
  </si>
  <si>
    <t>Sidste dato</t>
  </si>
  <si>
    <t>Begivenheder</t>
  </si>
  <si>
    <t>&lt; – året, hvor oversigten starter</t>
  </si>
  <si>
    <t>&lt; – året i midten af oversigten. Bemærk, at denne position kan være tom, hvis det er samme år som det år, hvor oversigten starter</t>
  </si>
  <si>
    <t>&lt; – året, hvor oversigten slutter. Bemærk, at denne position kan være tom, hvis det er samme år som det år, hvor oversigten starter</t>
  </si>
  <si>
    <t>Angiv placering for oprettelse af dato og milepæl i celle C1. Angiv et positivt tal mellem 1 og 3 for at oprette milepælen over tidslinjen. Angiv et negativt tal mellem 1 og 3 for at oprette milepælen over tidslinjen.
Angiv dato og milepæl eller aktivitet i kolonne D og E i tabellen.
Gentag dette mønster for hver ny række i tabellen til højre.
Eksempeldata er angivet i række 3 til 26. Rediger eller slet eksempelindhold for at oprette din egen oversigt.
Fortsæt til celle A27 for at få den næste instruktion.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</si>
</sst>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164" formatCode="[$-406]d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3">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0" fontId="2" fillId="0" borderId="0" xfId="6"/>
    <xf numFmtId="0" fontId="0" fillId="4" borderId="0" xfId="0" applyFill="1"/>
    <xf numFmtId="0" fontId="6" fillId="2" borderId="0" xfId="7">
      <alignment wrapText="1"/>
    </xf>
    <xf numFmtId="0" fontId="6" fillId="5" borderId="0" xfId="7" applyFill="1">
      <alignment wrapText="1"/>
    </xf>
    <xf numFmtId="14" fontId="0" fillId="0" borderId="0" xfId="5" applyFont="1">
      <alignment horizontal="center" vertical="center" wrapText="1"/>
    </xf>
    <xf numFmtId="0" fontId="2" fillId="0" borderId="0" xfId="6" applyAlignment="1">
      <alignment wrapText="1"/>
    </xf>
    <xf numFmtId="164"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o"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SkjultDiagramtekst" xfId="7"/>
    <cellStyle name="zSkjultTekst" xfId="6"/>
  </cellStyles>
  <dxfs count="8">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5" formatCode="dd/mm/yyyy"/>
      <alignment horizontal="general" vertical="bottom" textRotation="0" wrapText="1" indent="0" justifyLastLine="0" shrinkToFit="0" readingOrder="0"/>
    </dxf>
    <dxf>
      <numFmt numFmtId="165" formatCode="dd/mm/yyyy"/>
      <alignment horizontal="center" vertical="bottom" textRotation="0" wrapText="0" indent="0" justifyLastLine="0" shrinkToFit="0" readingOrder="0"/>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Tabeltypografi for produktoversigten" defaultPivotStyle="PivotStyleLight16">
    <tableStyle name="Tabeltypografi for produktoversigten" pivot="0" count="3">
      <tableStyleElement type="wholeTable" dxfId="7"/>
      <tableStyleElement type="headerRow" dxfId="6"/>
      <tableStyleElement type="first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6070763500931099E-2"/>
          <c:w val="1"/>
          <c:h val="0.95827541318139831"/>
        </c:manualLayout>
      </c:layout>
      <c:scatterChart>
        <c:scatterStyle val="lineMarker"/>
        <c:varyColors val="0"/>
        <c:ser>
          <c:idx val="0"/>
          <c:order val="0"/>
          <c:tx>
            <c:strRef>
              <c:f>Diagramdata!$D$3</c:f>
              <c:strCache>
                <c:ptCount val="1"/>
                <c:pt idx="0">
                  <c:v>Placering</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B6E16CCC-4C2F-47E8-8094-1FD2A1BDADB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EB049A08-7F15-4543-9B71-D058844A74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D4B235DD-2B5D-4540-927E-38287AF322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EA3E1C52-CA6E-4327-9666-97D7D1DC33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54E43BF2-0D74-44D3-914D-D0E23049E6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D72AE388-089D-4C33-91D9-85ABD391095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8AC3375D-A3C2-46E7-8832-6807926E6AA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38F-4955-B7A2-9C15639C0302}"/>
                </c:ext>
              </c:extLst>
            </c:dLbl>
            <c:dLbl>
              <c:idx val="7"/>
              <c:tx>
                <c:rich>
                  <a:bodyPr/>
                  <a:lstStyle/>
                  <a:p>
                    <a:fld id="{3A2443F0-7A89-486B-B665-8186FAFFD3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0DF31BD8-818D-45EA-AFA1-D73B648CFD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layout>
                <c:manualLayout>
                  <c:x val="0"/>
                  <c:y val="-2.23463687150838E-2"/>
                </c:manualLayout>
              </c:layout>
              <c:tx>
                <c:rich>
                  <a:bodyPr/>
                  <a:lstStyle/>
                  <a:p>
                    <a:fld id="{F802B8F5-2D1C-473A-A25C-EE29FBA55B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Diagramdata!$B$4:$C$13</c:f>
              <c:multiLvlStrCache>
                <c:ptCount val="10"/>
                <c:lvl>
                  <c:pt idx="0">
                    <c:v>Start</c:v>
                  </c:pt>
                  <c:pt idx="1">
                    <c:v>Problemanalyse
aktivitet 1</c:v>
                  </c:pt>
                  <c:pt idx="2">
                    <c:v>Udvikl forretningscase
aktivitet 1
aktivitet 2</c:v>
                  </c:pt>
                  <c:pt idx="3">
                    <c:v>Gennemse præsentationen</c:v>
                  </c:pt>
                  <c:pt idx="4">
                    <c:v>Ledelsens igangsættelse
aktivitet 1
aktivitet 2</c:v>
                  </c:pt>
                  <c:pt idx="5">
                    <c:v>Ledelsens rettelser
aktivitet 1
aktivitet 2
aktivitet 3</c:v>
                  </c:pt>
                  <c:pt idx="6">
                    <c:v>Interessentkøb</c:v>
                  </c:pt>
                  <c:pt idx="7">
                    <c:v>Valg af ressourcer</c:v>
                  </c:pt>
                  <c:pt idx="8">
                    <c:v>Teamoprettelse
aktivitet 1 </c:v>
                  </c:pt>
                  <c:pt idx="9">
                    <c:v>Teamets igangsættelse
aktivitet 1 
aktivitet 2
aktivitet 3
aktivitet 4</c:v>
                  </c:pt>
                </c:lvl>
                <c:lvl>
                  <c:pt idx="0">
                    <c:v>6/27/2018</c:v>
                  </c:pt>
                  <c:pt idx="1">
                    <c:v>7/7/2018</c:v>
                  </c:pt>
                  <c:pt idx="2">
                    <c:v>7/27/2018</c:v>
                  </c:pt>
                  <c:pt idx="3">
                    <c:v>8/26/2018</c:v>
                  </c:pt>
                  <c:pt idx="4">
                    <c:v>10/5/2018</c:v>
                  </c:pt>
                  <c:pt idx="5">
                    <c:v>11/24/2018</c:v>
                  </c:pt>
                  <c:pt idx="6">
                    <c:v>1/23/2019</c:v>
                  </c:pt>
                  <c:pt idx="7">
                    <c:v>4/3/2019</c:v>
                  </c:pt>
                  <c:pt idx="8">
                    <c:v>6/22/2019</c:v>
                  </c:pt>
                  <c:pt idx="9">
                    <c:v>9/20/2019</c:v>
                  </c:pt>
                </c:lvl>
              </c:multiLvlStrCache>
            </c:multiLvlStrRef>
          </c:xVal>
          <c:yVal>
            <c:numRef>
              <c:f>Diagramdata!$D$4:$D$13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Diagramdata!$C$4:$C$13</c15:f>
                <c15:dlblRangeCache>
                  <c:ptCount val="10"/>
                  <c:pt idx="0">
                    <c:v>Start</c:v>
                  </c:pt>
                  <c:pt idx="1">
                    <c:v>Problemanalyse
aktivitet 1</c:v>
                  </c:pt>
                  <c:pt idx="2">
                    <c:v>Udvikl forretningscase
aktivitet 1
aktivitet 2</c:v>
                  </c:pt>
                  <c:pt idx="3">
                    <c:v>Gennemse præsentationen</c:v>
                  </c:pt>
                  <c:pt idx="4">
                    <c:v>Ledelsens igangsættelse
aktivitet 1
aktivitet 2</c:v>
                  </c:pt>
                  <c:pt idx="5">
                    <c:v>Ledelsens rettelser
aktivitet 1
aktivitet 2
aktivitet 3</c:v>
                  </c:pt>
                  <c:pt idx="6">
                    <c:v>Interessentkøb</c:v>
                  </c:pt>
                  <c:pt idx="7">
                    <c:v>Valg af ressourcer</c:v>
                  </c:pt>
                  <c:pt idx="8">
                    <c:v>Teamoprettelse
aktivitet 1 </c:v>
                  </c:pt>
                  <c:pt idx="9">
                    <c:v>Teamets igangsættelse
aktivitet 1 
aktivitet 2
aktivitet 3
aktivitet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iagramdata!$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Diagram 1" descr="Punktdiagram for afbildning af milepæle oven over eller under og langs en tidslinj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Rullepanel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uppe 43" descr="Datomarkør for milepæle langs oversigtstidslinjen">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uppe 34" descr="Datomarkør for milepæle langs oversigtstidslinjen">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iagramdata!C26">
          <xdr:nvSpPr>
            <xdr:cNvPr id="12" name="Cirkel: Tom 11" descr="Milepælsdato i en krans.">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20 sep</a:t>
              </a:fld>
              <a:endParaRPr lang="en-US" sz="1400">
                <a:solidFill>
                  <a:schemeClr val="tx1"/>
                </a:solidFill>
                <a:latin typeface="Corbel" panose="020B0503020204020204" pitchFamily="34" charset="0"/>
              </a:endParaRPr>
            </a:p>
          </xdr:txBody>
        </xdr:sp>
        <xdr:grpSp>
          <xdr:nvGrpSpPr>
            <xdr:cNvPr id="20" name="Gruppe 19" descr="Datomarkør for milepæle langs oversigtstidslinjen">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Rutediagram: Forbindelse 18" descr="Dekorativ cirkel">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Rutediagram: Forbindelse 22" descr="Dekorativ cirkel">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Rutediagram: Forbindelse 23" descr="Dekorativ cirkel">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Rutediagram: Forbindelse 25" descr="Dekorativ cirkel">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Rutediagram: Forbindelse 26" descr="Dekorativ cirkel">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uppe 42" descr="Datomarkør for milepæle langs oversigtstidslinjen">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iagramdata!C24">
          <xdr:nvSpPr>
            <xdr:cNvPr id="17" name="Cirkel: Tom 16" descr="Milepælsdato i en krans.">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27 jun</a:t>
              </a:fld>
              <a:endParaRPr lang="en-US" sz="1400">
                <a:solidFill>
                  <a:schemeClr val="tx1"/>
                </a:solidFill>
                <a:latin typeface="Corbel" panose="020B0503020204020204" pitchFamily="34" charset="0"/>
              </a:endParaRPr>
            </a:p>
          </xdr:txBody>
        </xdr:sp>
        <xdr:grpSp>
          <xdr:nvGrpSpPr>
            <xdr:cNvPr id="29" name="Gruppe 28" descr="Datomarkør for milepæle langs oversigtstidslinjen">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Rutediagram: Forbindelse 29" descr="Dekorativ cirkel">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utediagram: Forbindelse 30" descr="Dekorativ cirkel">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Rutediagram: Forbindelse 31" descr="Dekorativ cirkel">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Rutediagram: Forbindelse 32" descr="Dekorativ cirkel">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Rutediagram: Forbindelse 33" descr="Dekorativ cirkel">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uppe 41" descr="Datomarkør for milepæle langs oversigtstidslinjen">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iagramdata!C25">
          <xdr:nvSpPr>
            <xdr:cNvPr id="7" name="Cirkel: Tom 6" descr="Datomarkør for milepæle langs oversigtstidslinjen">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24 nov</a:t>
              </a:fld>
              <a:endParaRPr lang="en-US" sz="1400">
                <a:solidFill>
                  <a:schemeClr val="tx1"/>
                </a:solidFill>
                <a:latin typeface="Corbel" panose="020B0503020204020204" pitchFamily="34" charset="0"/>
              </a:endParaRPr>
            </a:p>
          </xdr:txBody>
        </xdr:sp>
        <xdr:grpSp>
          <xdr:nvGrpSpPr>
            <xdr:cNvPr id="36" name="Gruppe 35" descr="Datomarkør for milepæle langs oversigtstidslinjen">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Rutediagram: Forbindelse 36" descr="Dekorativ cirkel">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Rutediagram: Forbindelse 37" descr="Dekorativ cirkel">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Rutediagram: Forbindelse 38" descr="Dekorativ cirkel">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Rutediagram: Forbindelse 39" descr="Dekorativ cirkel">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Rutediagram: Forbindelse 40" descr="Dekorativ cirkel">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Oversigtovermilepæle" displayName="Oversigtovermilepæle" ref="B2:E26" totalsRowShown="0">
  <autoFilter ref="B2:E26"/>
  <tableColumns count="4">
    <tableColumn id="4" name="Antal">
      <calculatedColumnFormula>ROW($A1)</calculatedColumnFormula>
    </tableColumn>
    <tableColumn id="5" name="Placering"/>
    <tableColumn id="1" name="Dato" dataCellStyle="Dato"/>
    <tableColumn id="2" name="Milepæl"/>
  </tableColumns>
  <tableStyleInfo name="Tabeltypografi for produktoversigten" showFirstColumn="1" showLastColumn="0" showRowStripes="1" showColumnStripes="0"/>
  <extLst>
    <ext xmlns:x14="http://schemas.microsoft.com/office/spreadsheetml/2009/9/main" uri="{504A1905-F514-4f6f-8877-14C23A59335A}">
      <x14:table altTextSummary="Angiv placeringen for oprettelse af en milepæl i denne tabel ved at bruge positive eller negative heltal mellem 1 og 3 for at angive, om milepælen skal være over eller under tidslinjen. Angiv en dato og en tilsvarende milepæl for hver placering."/>
    </ext>
  </extLst>
</table>
</file>

<file path=xl/tables/table2.xml><?xml version="1.0" encoding="utf-8"?>
<table xmlns="http://schemas.openxmlformats.org/spreadsheetml/2006/main" id="3" name="DynamiskeDiagramData" displayName="DynamiskeDiagramData" ref="B3:D13" totalsRowShown="0">
  <autoFilter ref="B3:D13">
    <filterColumn colId="0" hiddenButton="1"/>
    <filterColumn colId="1" hiddenButton="1"/>
    <filterColumn colId="2" hiddenButton="1"/>
  </autoFilter>
  <tableColumns count="3">
    <tableColumn id="1" name="Dato" dataDxfId="4">
      <calculatedColumnFormula>IFERROR(IF(LEN(Milepæle!D3)=0,"",INDEX(Oversigtovermilepæle[],Milepæle!$B3+$B$17,3)),"")</calculatedColumnFormula>
    </tableColumn>
    <tableColumn id="2" name="Begivenheder" dataDxfId="3">
      <calculatedColumnFormula>IFERROR(IF(LEN(Milepæle!E3)=0,"",INDEX(Oversigtovermilepæle[],Milepæle!$B3+$B$17,4)),"")</calculatedColumnFormula>
    </tableColumn>
    <tableColumn id="3" name="Placering" dataDxfId="2">
      <calculatedColumnFormula>IFERROR(INDEX(Oversigtovermilepæle[],Milepæle!$B3+$B$17,2),"")</calculatedColumnFormula>
    </tableColumn>
  </tableColumns>
  <tableStyleInfo name="Tabeltypografi for produktoversigten" showFirstColumn="1" showLastColumn="0" showRowStripes="1" showColumnStripes="0"/>
  <extLst>
    <ext xmlns:x14="http://schemas.microsoft.com/office/spreadsheetml/2009/9/main" uri="{504A1905-F514-4f6f-8877-14C23A59335A}">
      <x14:table altTextSummary="Indholdsfortegnelsen for dette dynamiske diagram oprettes automatisk ud fra oplysningerne i regnearket Milepæle. Hvis du vil bevare den dynamiske egenskab i diagrammet Oversigt i regnearket Oversigt, skal du ikke rette eller slette noget i denne fortegnelse."/>
    </ext>
  </extLst>
</table>
</file>

<file path=xl/tables/table3.xml><?xml version="1.0" encoding="utf-8"?>
<table xmlns="http://schemas.openxmlformats.org/spreadsheetml/2006/main" id="4" name="RulTrinvist" displayName="RulTrinvist" ref="B16:B17" totalsRowShown="0" dataDxfId="1">
  <autoFilter ref="B16:B17"/>
  <tableColumns count="1">
    <tableColumn id="1" name="Rækkeforøgelse" dataDxfId="0"/>
  </tableColumns>
  <tableStyleInfo name="Tabeltypografi for produktoversigten" showFirstColumn="0" showLastColumn="0" showRowStripes="1" showColumnStripes="0"/>
  <extLst>
    <ext xmlns:x14="http://schemas.microsoft.com/office/spreadsheetml/2009/9/main" uri="{504A1905-F514-4f6f-8877-14C23A59335A}">
      <x14:table altTextSummary="Muligheden for at rulle gennem tidslinjen Oversigt udføres ved hjælp af en trinvis værdi i denne tabel. Ved opdatering af denne værdi kan du rulle gennem tidslinjen i større intervaller. Standardværdien er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6" customWidth="1"/>
    <col min="2" max="2" width="8.88671875" hidden="1" customWidth="1"/>
    <col min="3" max="3" width="9.77734375" customWidth="1"/>
    <col min="4" max="4" width="15.5546875" customWidth="1"/>
    <col min="5" max="5" width="30.77734375" customWidth="1"/>
    <col min="7" max="11" width="8"/>
  </cols>
  <sheetData>
    <row r="1" spans="1:5" ht="24" x14ac:dyDescent="0.3">
      <c r="A1" s="16" t="s">
        <v>0</v>
      </c>
      <c r="C1" s="11" t="s">
        <v>4</v>
      </c>
      <c r="D1" s="3"/>
      <c r="E1" s="3"/>
    </row>
    <row r="2" spans="1:5" x14ac:dyDescent="0.3">
      <c r="A2" s="16" t="s">
        <v>1</v>
      </c>
      <c r="B2" s="5" t="s">
        <v>3</v>
      </c>
      <c r="C2" s="5" t="s">
        <v>5</v>
      </c>
      <c r="D2" s="5" t="s">
        <v>7</v>
      </c>
      <c r="E2" s="5" t="s">
        <v>8</v>
      </c>
    </row>
    <row r="3" spans="1:5" ht="15" customHeight="1" x14ac:dyDescent="0.3">
      <c r="A3" s="21" t="s">
        <v>54</v>
      </c>
      <c r="B3" s="15">
        <f>ROW($A1)</f>
        <v>1</v>
      </c>
      <c r="C3" s="14">
        <v>1</v>
      </c>
      <c r="D3" s="20">
        <f ca="1">TODAY()</f>
        <v>43278</v>
      </c>
      <c r="E3" t="s">
        <v>9</v>
      </c>
    </row>
    <row r="4" spans="1:5" ht="31.5" x14ac:dyDescent="0.3">
      <c r="B4" s="15">
        <f t="shared" ref="B4:B26" si="0">ROW($A2)</f>
        <v>2</v>
      </c>
      <c r="C4" s="15">
        <v>-2</v>
      </c>
      <c r="D4" s="20">
        <f ca="1">D3+10</f>
        <v>43288</v>
      </c>
      <c r="E4" s="3" t="s">
        <v>10</v>
      </c>
    </row>
    <row r="5" spans="1:5" ht="47.25" x14ac:dyDescent="0.3">
      <c r="B5" s="15">
        <f t="shared" si="0"/>
        <v>3</v>
      </c>
      <c r="C5" s="15">
        <v>1</v>
      </c>
      <c r="D5" s="20">
        <f ca="1">D4+20</f>
        <v>43308</v>
      </c>
      <c r="E5" s="3" t="s">
        <v>11</v>
      </c>
    </row>
    <row r="6" spans="1:5" x14ac:dyDescent="0.3">
      <c r="B6" s="15">
        <f t="shared" si="0"/>
        <v>4</v>
      </c>
      <c r="C6" s="15">
        <v>-1</v>
      </c>
      <c r="D6" s="20">
        <f ca="1">D5+30</f>
        <v>43338</v>
      </c>
      <c r="E6" t="s">
        <v>12</v>
      </c>
    </row>
    <row r="7" spans="1:5" ht="47.25" x14ac:dyDescent="0.3">
      <c r="B7" s="15">
        <f t="shared" si="0"/>
        <v>5</v>
      </c>
      <c r="C7" s="15">
        <v>-0.5</v>
      </c>
      <c r="D7" s="20">
        <f ca="1">D6+40</f>
        <v>43378</v>
      </c>
      <c r="E7" s="3" t="s">
        <v>13</v>
      </c>
    </row>
    <row r="8" spans="1:5" ht="63" x14ac:dyDescent="0.3">
      <c r="B8" s="15">
        <f t="shared" si="0"/>
        <v>6</v>
      </c>
      <c r="C8" s="15">
        <v>2</v>
      </c>
      <c r="D8" s="20">
        <f ca="1">D7+50</f>
        <v>43428</v>
      </c>
      <c r="E8" s="3" t="s">
        <v>14</v>
      </c>
    </row>
    <row r="9" spans="1:5" x14ac:dyDescent="0.3">
      <c r="B9" s="15">
        <f t="shared" si="0"/>
        <v>7</v>
      </c>
      <c r="C9" s="15">
        <v>0.5</v>
      </c>
      <c r="D9" s="20">
        <f ca="1">D8+60</f>
        <v>43488</v>
      </c>
      <c r="E9" t="s">
        <v>15</v>
      </c>
    </row>
    <row r="10" spans="1:5" x14ac:dyDescent="0.3">
      <c r="B10" s="15">
        <f t="shared" si="0"/>
        <v>8</v>
      </c>
      <c r="C10" s="15">
        <v>-1</v>
      </c>
      <c r="D10" s="20">
        <f ca="1">D9+70</f>
        <v>43558</v>
      </c>
      <c r="E10" t="s">
        <v>16</v>
      </c>
    </row>
    <row r="11" spans="1:5" ht="31.5" x14ac:dyDescent="0.3">
      <c r="B11" s="15">
        <f t="shared" si="0"/>
        <v>9</v>
      </c>
      <c r="C11" s="15">
        <v>0.5</v>
      </c>
      <c r="D11" s="20">
        <f ca="1">D10+80</f>
        <v>43638</v>
      </c>
      <c r="E11" s="3" t="s">
        <v>17</v>
      </c>
    </row>
    <row r="12" spans="1:5" ht="78.75" x14ac:dyDescent="0.3">
      <c r="B12" s="15">
        <f t="shared" si="0"/>
        <v>10</v>
      </c>
      <c r="C12" s="15">
        <v>-2</v>
      </c>
      <c r="D12" s="20">
        <f ca="1">D11+90</f>
        <v>43728</v>
      </c>
      <c r="E12" s="3" t="s">
        <v>18</v>
      </c>
    </row>
    <row r="13" spans="1:5" x14ac:dyDescent="0.3">
      <c r="B13" s="15">
        <f t="shared" si="0"/>
        <v>11</v>
      </c>
      <c r="C13" s="15">
        <v>3</v>
      </c>
      <c r="D13" s="20">
        <f ca="1">D12+100</f>
        <v>43828</v>
      </c>
      <c r="E13" t="s">
        <v>19</v>
      </c>
    </row>
    <row r="14" spans="1:5" x14ac:dyDescent="0.3">
      <c r="B14" s="15">
        <f t="shared" si="0"/>
        <v>12</v>
      </c>
      <c r="C14" s="15">
        <v>-1</v>
      </c>
      <c r="D14" s="20">
        <f ca="1">D13+90</f>
        <v>43918</v>
      </c>
      <c r="E14" t="s">
        <v>20</v>
      </c>
    </row>
    <row r="15" spans="1:5" x14ac:dyDescent="0.3">
      <c r="B15" s="15">
        <f t="shared" si="0"/>
        <v>13</v>
      </c>
      <c r="C15" s="15">
        <v>1</v>
      </c>
      <c r="D15" s="20">
        <f ca="1">D14+80</f>
        <v>43998</v>
      </c>
      <c r="E15" t="s">
        <v>21</v>
      </c>
    </row>
    <row r="16" spans="1:5" x14ac:dyDescent="0.3">
      <c r="B16" s="15">
        <f t="shared" si="0"/>
        <v>14</v>
      </c>
      <c r="C16" s="15">
        <v>1</v>
      </c>
      <c r="D16" s="20">
        <f ca="1">D15+70</f>
        <v>44068</v>
      </c>
      <c r="E16" t="s">
        <v>22</v>
      </c>
    </row>
    <row r="17" spans="1:5" x14ac:dyDescent="0.3">
      <c r="B17" s="15">
        <f t="shared" si="0"/>
        <v>15</v>
      </c>
      <c r="C17" s="15">
        <v>-3</v>
      </c>
      <c r="D17" s="20">
        <f ca="1">D16+60</f>
        <v>44128</v>
      </c>
      <c r="E17" t="s">
        <v>23</v>
      </c>
    </row>
    <row r="18" spans="1:5" x14ac:dyDescent="0.3">
      <c r="B18" s="15">
        <f t="shared" si="0"/>
        <v>16</v>
      </c>
      <c r="C18" s="15">
        <v>-2</v>
      </c>
      <c r="D18" s="20">
        <f ca="1">D17+50</f>
        <v>44178</v>
      </c>
      <c r="E18" t="s">
        <v>24</v>
      </c>
    </row>
    <row r="19" spans="1:5" x14ac:dyDescent="0.3">
      <c r="B19" s="15">
        <f t="shared" si="0"/>
        <v>17</v>
      </c>
      <c r="C19" s="15">
        <v>2</v>
      </c>
      <c r="D19" s="20">
        <f ca="1">D18+40</f>
        <v>44218</v>
      </c>
      <c r="E19" t="s">
        <v>25</v>
      </c>
    </row>
    <row r="20" spans="1:5" x14ac:dyDescent="0.3">
      <c r="B20" s="15">
        <f t="shared" si="0"/>
        <v>18</v>
      </c>
      <c r="C20" s="15">
        <v>-1</v>
      </c>
      <c r="D20" s="20">
        <f ca="1">D19+30</f>
        <v>44248</v>
      </c>
      <c r="E20" t="s">
        <v>23</v>
      </c>
    </row>
    <row r="21" spans="1:5" x14ac:dyDescent="0.3">
      <c r="B21" s="15">
        <f t="shared" si="0"/>
        <v>19</v>
      </c>
      <c r="C21" s="15">
        <v>1</v>
      </c>
      <c r="D21" s="20">
        <f ca="1">D20+20</f>
        <v>44268</v>
      </c>
      <c r="E21" t="s">
        <v>24</v>
      </c>
    </row>
    <row r="22" spans="1:5" x14ac:dyDescent="0.3">
      <c r="B22" s="15">
        <f t="shared" si="0"/>
        <v>20</v>
      </c>
      <c r="C22" s="15">
        <v>-3</v>
      </c>
      <c r="D22" s="20">
        <f ca="1">D21+10</f>
        <v>44278</v>
      </c>
      <c r="E22" t="s">
        <v>25</v>
      </c>
    </row>
    <row r="23" spans="1:5" x14ac:dyDescent="0.3">
      <c r="B23" s="15">
        <f t="shared" si="0"/>
        <v>21</v>
      </c>
      <c r="C23" s="15">
        <v>2</v>
      </c>
      <c r="D23" s="20">
        <f ca="1">D22+20</f>
        <v>44298</v>
      </c>
      <c r="E23" t="s">
        <v>26</v>
      </c>
    </row>
    <row r="24" spans="1:5" x14ac:dyDescent="0.3">
      <c r="B24" s="15">
        <f t="shared" si="0"/>
        <v>22</v>
      </c>
      <c r="C24" s="15">
        <v>1</v>
      </c>
      <c r="D24" s="20">
        <f ca="1">D23+30</f>
        <v>44328</v>
      </c>
      <c r="E24" t="s">
        <v>27</v>
      </c>
    </row>
    <row r="25" spans="1:5" x14ac:dyDescent="0.3">
      <c r="B25" s="15">
        <f t="shared" si="0"/>
        <v>23</v>
      </c>
      <c r="C25" s="15">
        <v>-3</v>
      </c>
      <c r="D25" s="20">
        <f ca="1">D24+40</f>
        <v>44368</v>
      </c>
      <c r="E25" t="s">
        <v>28</v>
      </c>
    </row>
    <row r="26" spans="1:5" x14ac:dyDescent="0.3">
      <c r="B26" s="15">
        <f t="shared" si="0"/>
        <v>24</v>
      </c>
      <c r="C26" s="15">
        <v>-2</v>
      </c>
      <c r="D26" s="20">
        <f ca="1">D25+50</f>
        <v>44418</v>
      </c>
      <c r="E26" t="s">
        <v>29</v>
      </c>
    </row>
    <row r="27" spans="1:5" x14ac:dyDescent="0.3">
      <c r="A27" s="16" t="s">
        <v>2</v>
      </c>
      <c r="C27" s="17" t="s">
        <v>6</v>
      </c>
      <c r="D27" s="17"/>
      <c r="E27" s="17"/>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18" customWidth="1"/>
    <col min="2" max="3" width="40.77734375" style="13" customWidth="1"/>
    <col min="4" max="4" width="55" style="13" customWidth="1"/>
    <col min="5" max="5" width="14.21875" style="13" customWidth="1"/>
    <col min="6" max="16384" width="8.88671875" style="13"/>
  </cols>
  <sheetData>
    <row r="1" spans="1:4" ht="255" customHeight="1" x14ac:dyDescent="0.3">
      <c r="A1" s="18" t="s">
        <v>30</v>
      </c>
    </row>
    <row r="2" spans="1:4" ht="246.75" customHeight="1" x14ac:dyDescent="0.3"/>
    <row r="3" spans="1:4" ht="18" customHeight="1" x14ac:dyDescent="0.3">
      <c r="A3" s="19"/>
      <c r="B3" s="12">
        <f ca="1">Diagramdata!B20</f>
        <v>2018</v>
      </c>
      <c r="C3" s="12" t="str">
        <f ca="1">Diagramdata!B21</f>
        <v/>
      </c>
      <c r="D3" s="12">
        <f ca="1">Diagramdata!B22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Rullepanel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31</v>
      </c>
    </row>
    <row r="2" spans="1:1" ht="16.5" x14ac:dyDescent="0.3">
      <c r="A2" s="2" t="s">
        <v>32</v>
      </c>
    </row>
    <row r="3" spans="1:1" ht="252" x14ac:dyDescent="0.3">
      <c r="A3" s="3" t="s">
        <v>33</v>
      </c>
    </row>
    <row r="4" spans="1:1" ht="78.75" x14ac:dyDescent="0.3">
      <c r="A4" s="3" t="s">
        <v>34</v>
      </c>
    </row>
    <row r="5" spans="1:1" x14ac:dyDescent="0.3">
      <c r="A5" t="s">
        <v>35</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6" customWidth="1"/>
    <col min="2" max="2" width="15.77734375" customWidth="1"/>
    <col min="3" max="3" width="12.5546875" customWidth="1"/>
    <col min="4" max="4" width="9.6640625" customWidth="1"/>
    <col min="6" max="6" width="15.77734375" bestFit="1" customWidth="1"/>
  </cols>
  <sheetData>
    <row r="1" spans="1:4" ht="46.5" customHeight="1" x14ac:dyDescent="0.3">
      <c r="A1" s="16" t="s">
        <v>36</v>
      </c>
      <c r="B1" s="11" t="s">
        <v>42</v>
      </c>
    </row>
    <row r="2" spans="1:4" ht="16.5" x14ac:dyDescent="0.3">
      <c r="A2" s="16" t="s">
        <v>37</v>
      </c>
      <c r="B2" s="4" t="s">
        <v>43</v>
      </c>
    </row>
    <row r="3" spans="1:4" x14ac:dyDescent="0.3">
      <c r="A3" s="16" t="s">
        <v>38</v>
      </c>
      <c r="B3" t="s">
        <v>7</v>
      </c>
      <c r="C3" t="s">
        <v>50</v>
      </c>
      <c r="D3" t="s">
        <v>5</v>
      </c>
    </row>
    <row r="4" spans="1:4" x14ac:dyDescent="0.3">
      <c r="B4" s="9">
        <f ca="1">IFERROR(IF(LEN(Milepæle!D3)=0,"",INDEX(Oversigtovermilepæle[],Milepæle!$B3+$B$17,3)),"")</f>
        <v>43278</v>
      </c>
      <c r="C4" s="6" t="str">
        <f>IFERROR(IF(LEN(Milepæle!E3)=0,"",INDEX(Oversigtovermilepæle[],Milepæle!$B3+$B$17,4)),"")</f>
        <v>Start</v>
      </c>
      <c r="D4" s="7">
        <f>IFERROR(INDEX(Oversigtovermilepæle[],Milepæle!$B3+$B$17,2),"")</f>
        <v>1</v>
      </c>
    </row>
    <row r="5" spans="1:4" ht="31.5" customHeight="1" x14ac:dyDescent="0.3">
      <c r="B5" s="9">
        <f ca="1">IFERROR(IF(LEN(Milepæle!D4)=0,"",INDEX(Oversigtovermilepæle[],Milepæle!$B4+$B$17,3)),"")</f>
        <v>43288</v>
      </c>
      <c r="C5" s="6" t="str">
        <f>IFERROR(IF(LEN(Milepæle!E4)=0,"",INDEX(Oversigtovermilepæle[],Milepæle!$B4+$B$17,4)),"")</f>
        <v>Problemanalyse
aktivitet 1</v>
      </c>
      <c r="D5" s="7">
        <f>IFERROR(INDEX(Oversigtovermilepæle[],Milepæle!$B4+$B$17,2),"")</f>
        <v>-2</v>
      </c>
    </row>
    <row r="6" spans="1:4" ht="62.25" customHeight="1" x14ac:dyDescent="0.3">
      <c r="B6" s="9">
        <f ca="1">IFERROR(IF(LEN(Milepæle!D5)=0,"",INDEX(Oversigtovermilepæle[],Milepæle!$B5+$B$17,3)),"")</f>
        <v>43308</v>
      </c>
      <c r="C6" s="6" t="str">
        <f>IFERROR(IF(LEN(Milepæle!E5)=0,"",INDEX(Oversigtovermilepæle[],Milepæle!$B5+$B$17,4)),"")</f>
        <v>Udvikl forretningscase
aktivitet 1
aktivitet 2</v>
      </c>
      <c r="D6" s="7">
        <f>IFERROR(INDEX(Oversigtovermilepæle[],Milepæle!$B5+$B$17,2),"")</f>
        <v>1</v>
      </c>
    </row>
    <row r="7" spans="1:4" ht="32.25" customHeight="1" x14ac:dyDescent="0.3">
      <c r="B7" s="9">
        <f ca="1">IFERROR(IF(LEN(Milepæle!D6)=0,"",INDEX(Oversigtovermilepæle[],Milepæle!$B6+$B$17,3)),"")</f>
        <v>43338</v>
      </c>
      <c r="C7" s="6" t="str">
        <f>IFERROR(IF(LEN(Milepæle!E6)=0,"",INDEX(Oversigtovermilepæle[],Milepæle!$B6+$B$17,4)),"")</f>
        <v>Gennemse præsentationen</v>
      </c>
      <c r="D7" s="7">
        <f>IFERROR(INDEX(Oversigtovermilepæle[],Milepæle!$B6+$B$17,2),"")</f>
        <v>-1</v>
      </c>
    </row>
    <row r="8" spans="1:4" ht="63.75" customHeight="1" x14ac:dyDescent="0.3">
      <c r="B8" s="9">
        <f ca="1">IFERROR(IF(LEN(Milepæle!D7)=0,"",INDEX(Oversigtovermilepæle[],Milepæle!$B7+$B$17,3)),"")</f>
        <v>43378</v>
      </c>
      <c r="C8" s="6" t="str">
        <f>IFERROR(IF(LEN(Milepæle!E7)=0,"",INDEX(Oversigtovermilepæle[],Milepæle!$B7+$B$17,4)),"")</f>
        <v>Ledelsens igangsættelse
aktivitet 1
aktivitet 2</v>
      </c>
      <c r="D8" s="7">
        <f>IFERROR(INDEX(Oversigtovermilepæle[],Milepæle!$B7+$B$17,2),"")</f>
        <v>-0.5</v>
      </c>
    </row>
    <row r="9" spans="1:4" ht="78.75" x14ac:dyDescent="0.3">
      <c r="B9" s="9">
        <f ca="1">IFERROR(IF(LEN(Milepæle!D8)=0,"",INDEX(Oversigtovermilepæle[],Milepæle!$B8+$B$17,3)),"")</f>
        <v>43428</v>
      </c>
      <c r="C9" s="6" t="str">
        <f>IFERROR(IF(LEN(Milepæle!E8)=0,"",INDEX(Oversigtovermilepæle[],Milepæle!$B8+$B$17,4)),"")</f>
        <v>Ledelsens rettelser
aktivitet 1
aktivitet 2
aktivitet 3</v>
      </c>
      <c r="D9" s="7">
        <f>IFERROR(INDEX(Oversigtovermilepæle[],Milepæle!$B8+$B$17,2),"")</f>
        <v>2</v>
      </c>
    </row>
    <row r="10" spans="1:4" ht="18" customHeight="1" x14ac:dyDescent="0.3">
      <c r="B10" s="9">
        <f ca="1">IFERROR(IF(LEN(Milepæle!D9)=0,"",INDEX(Oversigtovermilepæle[],Milepæle!$B9+$B$17,3)),"")</f>
        <v>43488</v>
      </c>
      <c r="C10" s="6" t="str">
        <f>IFERROR(IF(LEN(Milepæle!E9)=0,"",INDEX(Oversigtovermilepæle[],Milepæle!$B9+$B$17,4)),"")</f>
        <v>Interessentkøb</v>
      </c>
      <c r="D10" s="7">
        <f>IFERROR(INDEX(Oversigtovermilepæle[],Milepæle!$B9+$B$17,2),"")</f>
        <v>0.5</v>
      </c>
    </row>
    <row r="11" spans="1:4" ht="31.5" x14ac:dyDescent="0.3">
      <c r="B11" s="9">
        <f ca="1">IFERROR(IF(LEN(Milepæle!D10)=0,"",INDEX(Oversigtovermilepæle[],Milepæle!$B10+$B$17,3)),"")</f>
        <v>43558</v>
      </c>
      <c r="C11" s="6" t="str">
        <f>IFERROR(IF(LEN(Milepæle!E10)=0,"",INDEX(Oversigtovermilepæle[],Milepæle!$B10+$B$17,4)),"")</f>
        <v>Valg af ressourcer</v>
      </c>
      <c r="D11" s="7">
        <f>IFERROR(INDEX(Oversigtovermilepæle[],Milepæle!$B10+$B$17,2),"")</f>
        <v>-1</v>
      </c>
    </row>
    <row r="12" spans="1:4" ht="35.25" customHeight="1" x14ac:dyDescent="0.3">
      <c r="B12" s="9">
        <f ca="1">IFERROR(IF(LEN(Milepæle!D11)=0,"",INDEX(Oversigtovermilepæle[],Milepæle!$B11+$B$17,3)),"")</f>
        <v>43638</v>
      </c>
      <c r="C12" s="6" t="str">
        <f>IFERROR(IF(LEN(Milepæle!E11)=0,"",INDEX(Oversigtovermilepæle[],Milepæle!$B11+$B$17,4)),"")</f>
        <v xml:space="preserve">Teamoprettelse
aktivitet 1 </v>
      </c>
      <c r="D12" s="7">
        <f>IFERROR(INDEX(Oversigtovermilepæle[],Milepæle!$B11+$B$17,2),"")</f>
        <v>0.5</v>
      </c>
    </row>
    <row r="13" spans="1:4" ht="95.25" customHeight="1" x14ac:dyDescent="0.3">
      <c r="B13" s="9">
        <f ca="1">IFERROR(IF(LEN(Milepæle!D12)=0,"",INDEX(Oversigtovermilepæle[],Milepæle!$B12+$B$17,3)),"")</f>
        <v>43728</v>
      </c>
      <c r="C13" s="6" t="str">
        <f>IFERROR(IF(LEN(Milepæle!E12)=0,"",INDEX(Oversigtovermilepæle[],Milepæle!$B12+$B$17,4)),"")</f>
        <v>Teamets igangsættelse
aktivitet 1 
aktivitet 2
aktivitet 3
aktivitet 4</v>
      </c>
      <c r="D13" s="7">
        <f>IFERROR(INDEX(Oversigtovermilepæle[],Milepæle!$B12+$B$17,2),"")</f>
        <v>-2</v>
      </c>
    </row>
    <row r="15" spans="1:4" ht="16.5" x14ac:dyDescent="0.3">
      <c r="A15" s="16" t="s">
        <v>39</v>
      </c>
      <c r="B15" s="4" t="s">
        <v>44</v>
      </c>
    </row>
    <row r="16" spans="1:4" x14ac:dyDescent="0.3">
      <c r="B16" t="s">
        <v>45</v>
      </c>
    </row>
    <row r="17" spans="1:3" x14ac:dyDescent="0.3">
      <c r="B17" s="10">
        <v>0</v>
      </c>
    </row>
    <row r="19" spans="1:3" ht="16.5" x14ac:dyDescent="0.3">
      <c r="A19" s="16" t="s">
        <v>40</v>
      </c>
      <c r="B19" s="4" t="s">
        <v>46</v>
      </c>
    </row>
    <row r="20" spans="1:3" x14ac:dyDescent="0.3">
      <c r="B20">
        <f ca="1">IFERROR(YEAR(B4),"")</f>
        <v>2018</v>
      </c>
      <c r="C20" t="s">
        <v>51</v>
      </c>
    </row>
    <row r="21" spans="1:3" x14ac:dyDescent="0.3">
      <c r="B21" t="str">
        <f ca="1">IFERROR(IF(YEAR($B$9)=$B$20,"",YEAR($B$9)),"")</f>
        <v/>
      </c>
      <c r="C21" t="s">
        <v>52</v>
      </c>
    </row>
    <row r="22" spans="1:3" x14ac:dyDescent="0.3">
      <c r="B22">
        <f ca="1">IFERROR(IF(YEAR($B$13)=$B$20,"",YEAR($B$13)),"")</f>
        <v>2019</v>
      </c>
      <c r="C22" t="s">
        <v>53</v>
      </c>
    </row>
    <row r="24" spans="1:3" ht="16.5" x14ac:dyDescent="0.3">
      <c r="A24" s="16" t="s">
        <v>41</v>
      </c>
      <c r="B24" s="4" t="s">
        <v>47</v>
      </c>
      <c r="C24" s="22">
        <f ca="1">B4</f>
        <v>43278</v>
      </c>
    </row>
    <row r="25" spans="1:3" ht="16.5" x14ac:dyDescent="0.3">
      <c r="B25" s="4" t="s">
        <v>48</v>
      </c>
      <c r="C25" s="22">
        <f ca="1">B9</f>
        <v>43428</v>
      </c>
    </row>
    <row r="26" spans="1:3" ht="16.5" x14ac:dyDescent="0.3">
      <c r="B26" s="8" t="s">
        <v>49</v>
      </c>
      <c r="C26" s="22">
        <f ca="1">B13</f>
        <v>43728</v>
      </c>
    </row>
    <row r="27" spans="1:3" x14ac:dyDescent="0.3">
      <c r="B27" s="22"/>
    </row>
    <row r="28" spans="1:3" x14ac:dyDescent="0.3">
      <c r="B28" s="22"/>
    </row>
    <row r="29" spans="1:3" x14ac:dyDescent="0.3">
      <c r="B29" s="22"/>
    </row>
    <row r="30" spans="1:3" x14ac:dyDescent="0.3">
      <c r="B30" s="22"/>
    </row>
    <row r="31" spans="1:3" x14ac:dyDescent="0.3">
      <c r="B31" s="22"/>
    </row>
    <row r="32" spans="1:3" x14ac:dyDescent="0.3">
      <c r="B32" s="22"/>
    </row>
  </sheetData>
  <printOptions horizontalCentered="1"/>
  <pageMargins left="0.7" right="0.7" top="0.75" bottom="0.75" header="0.3" footer="0.3"/>
  <pageSetup paperSize="9" scale="66"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Milepæle</vt:lpstr>
      <vt:lpstr>Oversigt</vt:lpstr>
      <vt:lpstr>Om</vt:lpstr>
      <vt:lpstr>Diagramdata</vt:lpstr>
      <vt:lpstr>Milepæle!Print_Titles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2018-06-27T05:48:12Z</dcterms:created>
  <dcterms:modified xsi:type="dcterms:W3CDTF">2018-06-27T05:48:12Z</dcterms:modified>
</cp:coreProperties>
</file>