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20000_{609715C1-ED9C-4A57-966A-48B086E59AAD}" xr6:coauthVersionLast="32" xr6:coauthVersionMax="32" xr10:uidLastSave="{00000000-0000-0000-0000-000000000000}"/>
  <bookViews>
    <workbookView xWindow="0" yWindow="0" windowWidth="21600" windowHeight="11520" xr2:uid="{00000000-000D-0000-FFFF-FFFF00000000}"/>
  </bookViews>
  <sheets>
    <sheet name="СТОИМОСТЬ РЕМОНТА" sheetId="1" r:id="rId1"/>
  </sheets>
  <definedNames>
    <definedName name="_xlnm.Print_Titles" localSheetId="0">'СТОИМОСТЬ РЕМОНТА'!$3:$3</definedName>
    <definedName name="ЗаголовокСтолбца1">Данные[[#Headers],[Категория]]</definedName>
    <definedName name="ОбластьЗаголовкаСтроки1...H28">'СТОИМОСТЬ РЕМОНТА'!$B$26</definedName>
    <definedName name="Срез_Категория">#N/A</definedName>
  </definedNames>
  <calcPr calcId="162913"/>
  <fileRecoveryPr repairLoad="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25" i="1" s="1"/>
  <c r="G5" i="1"/>
  <c r="G6" i="1"/>
  <c r="G25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26" i="1"/>
  <c r="F25" i="1"/>
  <c r="E25" i="1"/>
  <c r="H26" i="1"/>
  <c r="H27" i="1" s="1"/>
  <c r="H28" i="1" l="1"/>
  <c r="G27" i="1"/>
  <c r="G28" i="1" s="1"/>
</calcChain>
</file>

<file path=xl/sharedStrings.xml><?xml version="1.0" encoding="utf-8"?>
<sst xmlns="http://schemas.openxmlformats.org/spreadsheetml/2006/main" count="53" uniqueCount="48">
  <si>
    <t>ЛИСТ РАСЧЕТА СТОИМОСТИ РЕМОНТА КУХНИ</t>
  </si>
  <si>
    <t>Категория</t>
  </si>
  <si>
    <t>Шкафы</t>
  </si>
  <si>
    <t>Уборка</t>
  </si>
  <si>
    <t>Приготовление пищи</t>
  </si>
  <si>
    <t>Рабочие поверхности</t>
  </si>
  <si>
    <t>Двери</t>
  </si>
  <si>
    <t>Дополнительные товары</t>
  </si>
  <si>
    <t>Краны</t>
  </si>
  <si>
    <t>Покрытие пола</t>
  </si>
  <si>
    <t>Стирка</t>
  </si>
  <si>
    <t>Освещение</t>
  </si>
  <si>
    <t>Холодильники</t>
  </si>
  <si>
    <t>Мойки</t>
  </si>
  <si>
    <t>Вытяжка</t>
  </si>
  <si>
    <t>Стены</t>
  </si>
  <si>
    <t>Окна</t>
  </si>
  <si>
    <t>Другое</t>
  </si>
  <si>
    <t>Итого</t>
  </si>
  <si>
    <t>Промежуточная сумма</t>
  </si>
  <si>
    <t>Непредвиденные расходы — 30 %</t>
  </si>
  <si>
    <t>Наименование</t>
  </si>
  <si>
    <t>Напольные шкафы: модульные (количество в погонных метрах)</t>
  </si>
  <si>
    <t>Навесные шкафы: модульные (количество в погонных метрах)</t>
  </si>
  <si>
    <t>Посудомоечная машина: стандартная</t>
  </si>
  <si>
    <t>Измельчитель пищевых отходов: стандартный</t>
  </si>
  <si>
    <t>Кухонная плита: отдельно стоящая</t>
  </si>
  <si>
    <t>Микроволновая печь: стандартная</t>
  </si>
  <si>
    <t>Сплошная столешница (количество в погонных метрах)</t>
  </si>
  <si>
    <t>Межкомнатная: фанерный лист</t>
  </si>
  <si>
    <t>Оборудование: водонагреватель проточный</t>
  </si>
  <si>
    <t>Оборудование: дозатор мыла</t>
  </si>
  <si>
    <t>Кран: однорычажный, стандартный</t>
  </si>
  <si>
    <t>Ламинат (количество в квадратных метрах)</t>
  </si>
  <si>
    <t>Стиральная машина: стандартная</t>
  </si>
  <si>
    <t>Сушильная машина: стандартная</t>
  </si>
  <si>
    <t>Светильники: встраиваемые</t>
  </si>
  <si>
    <t>Холодильник: отдельный, элитный</t>
  </si>
  <si>
    <t>Двойная из нержавеющей стали, элитная</t>
  </si>
  <si>
    <t>Купольная: проточная</t>
  </si>
  <si>
    <t>Стеновая панель (количество в квадратных метрах)</t>
  </si>
  <si>
    <t>Раздвижные</t>
  </si>
  <si>
    <t>Количество</t>
  </si>
  <si>
    <t>Расчетная цена</t>
  </si>
  <si>
    <t>Фактическая цена</t>
  </si>
  <si>
    <t>Расчетная стоимость</t>
  </si>
  <si>
    <t>Фактическая стоимость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</si>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</sst>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&quot;₽&quot;"/>
    <numFmt numFmtId="167" formatCode="#,##0\ &quot;₽&quot;"/>
  </numFmts>
  <fonts count="4" x14ac:knownFonts="1">
    <font>
      <sz val="11"/>
      <color theme="1"/>
      <name val="Garamond"/>
      <family val="2"/>
      <scheme val="minor"/>
    </font>
    <font>
      <sz val="22"/>
      <color theme="3"/>
      <name val="Corbel"/>
      <family val="2"/>
      <scheme val="major"/>
    </font>
    <font>
      <sz val="11"/>
      <color theme="1"/>
      <name val="Garamond"/>
      <family val="2"/>
      <scheme val="minor"/>
    </font>
    <font>
      <sz val="11"/>
      <color theme="3"/>
      <name val="Garamond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8"/>
      </left>
      <right/>
      <top/>
      <bottom/>
      <diagonal/>
    </border>
  </borders>
  <cellStyleXfs count="6">
    <xf numFmtId="0" fontId="0" fillId="0" borderId="0">
      <alignment wrapText="1"/>
    </xf>
    <xf numFmtId="0" fontId="3" fillId="0" borderId="0" applyNumberFormat="0" applyFill="0" applyProtection="0">
      <alignment horizontal="right"/>
    </xf>
    <xf numFmtId="1" fontId="2" fillId="0" borderId="0" applyFont="0" applyFill="0" applyBorder="0" applyProtection="0">
      <alignment horizontal="right"/>
    </xf>
    <xf numFmtId="166" fontId="2" fillId="0" borderId="0" applyFont="0" applyFill="0" applyBorder="0" applyProtection="0">
      <alignment horizontal="right"/>
    </xf>
    <xf numFmtId="167" fontId="2" fillId="2" borderId="0" applyFont="0" applyBorder="0" applyProtection="0">
      <alignment horizontal="right"/>
    </xf>
    <xf numFmtId="0" fontId="1" fillId="0" borderId="1">
      <alignment horizontal="left"/>
    </xf>
  </cellStyleXfs>
  <cellXfs count="11">
    <xf numFmtId="0" fontId="0" fillId="0" borderId="0" xfId="0">
      <alignment wrapText="1"/>
    </xf>
    <xf numFmtId="4" fontId="0" fillId="0" borderId="0" xfId="0" applyNumberFormat="1">
      <alignment wrapText="1"/>
    </xf>
    <xf numFmtId="0" fontId="1" fillId="0" borderId="1" xfId="5">
      <alignment horizontal="left"/>
    </xf>
    <xf numFmtId="1" fontId="0" fillId="0" borderId="0" xfId="2" applyFont="1">
      <alignment horizontal="right"/>
    </xf>
    <xf numFmtId="166" fontId="0" fillId="0" borderId="0" xfId="3" applyFont="1">
      <alignment horizontal="right"/>
    </xf>
    <xf numFmtId="167" fontId="0" fillId="2" borderId="0" xfId="4" applyFont="1">
      <alignment horizontal="right"/>
    </xf>
    <xf numFmtId="166" fontId="3" fillId="0" borderId="0" xfId="3" applyFont="1">
      <alignment horizontal="right"/>
    </xf>
    <xf numFmtId="0" fontId="3" fillId="0" borderId="0" xfId="1">
      <alignment horizontal="right"/>
    </xf>
    <xf numFmtId="166" fontId="0" fillId="0" borderId="0" xfId="0" applyNumberFormat="1">
      <alignment wrapText="1"/>
    </xf>
    <xf numFmtId="166" fontId="0" fillId="2" borderId="2" xfId="0" applyNumberFormat="1" applyFill="1" applyBorder="1">
      <alignment wrapText="1"/>
    </xf>
    <xf numFmtId="166" fontId="0" fillId="2" borderId="0" xfId="0" applyNumberFormat="1" applyFill="1" applyBorder="1">
      <alignment wrapText="1"/>
    </xf>
  </cellXfs>
  <cellStyles count="6">
    <cellStyle name="Денежный" xfId="3" builtinId="4" customBuiltin="1"/>
    <cellStyle name="Денежный [0]" xfId="4" builtinId="7" customBuiltin="1"/>
    <cellStyle name="Заголовок 1" xfId="1" builtinId="16" customBuiltin="1"/>
    <cellStyle name="Название" xfId="5" builtinId="15" customBuiltin="1"/>
    <cellStyle name="Обычный" xfId="0" builtinId="0" customBuiltin="1"/>
    <cellStyle name="Финансовый" xfId="2" builtinId="3" customBuiltin="1"/>
  </cellStyles>
  <dxfs count="12">
    <dxf>
      <numFmt numFmtId="166" formatCode="#,##0.00\ &quot;₽&quot;"/>
      <fill>
        <patternFill patternType="solid">
          <fgColor indexed="64"/>
          <bgColor theme="8" tint="0.79998168889431442"/>
        </patternFill>
      </fill>
    </dxf>
    <dxf>
      <numFmt numFmtId="166" formatCode="#,##0.00\ &quot;₽&quot;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theme="8"/>
        </left>
        <right/>
        <top/>
        <bottom/>
      </border>
    </dxf>
    <dxf>
      <numFmt numFmtId="166" formatCode="#,##0.00\ &quot;₽&quot;"/>
    </dxf>
    <dxf>
      <numFmt numFmtId="166" formatCode="#,##0.00\ &quot;₽&quot;"/>
    </dxf>
    <dxf>
      <numFmt numFmtId="4" formatCode="#,##0.0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3" defaultTableStyle="TableStyleMedium2" defaultPivotStyle="PivotStyleLight16">
    <tableStyle name="Category slicer" pivot="0" table="0" count="10" xr9:uid="{6900F82B-9493-4895-9173-E2C1BC61F4DE}">
      <tableStyleElement type="wholeTable" dxfId="6"/>
      <tableStyleElement type="headerRow" dxfId="5"/>
    </tableStyle>
    <tableStyle name="Срез «Категория»" pivot="0" table="0" count="2" xr9:uid="{00000000-0011-0000-FFFF-FFFF00000000}">
      <tableStyleElement type="wholeTable" dxfId="11"/>
      <tableStyleElement type="headerRow" dxfId="10"/>
    </tableStyle>
    <tableStyle name="Калькулятор стоимости ремонта кухни" pivot="0" count="3" xr9:uid="{00000000-0011-0000-FFFF-FFFF01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47624</xdr:colOff>
      <xdr:row>2</xdr:row>
      <xdr:rowOff>361948</xdr:rowOff>
    </xdr:from>
    <xdr:to>
      <xdr:col>9</xdr:col>
      <xdr:colOff>3212024</xdr:colOff>
      <xdr:row>10</xdr:row>
      <xdr:rowOff>287548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Категория">
              <a:extLst>
                <a:ext uri="{FF2B5EF4-FFF2-40B4-BE49-F238E27FC236}">
                  <a16:creationId xmlns:a16="http://schemas.microsoft.com/office/drawing/2014/main" id="{29149BE4-DABF-4EEB-89AC-4E61DF789F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44149" y="1123948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 таблицы. Срезы таблиц поддерживаются только в Excel и более поздних версиях.
Если фигура была изменена в более ранней версии Excel или книга была сохранена в Excel 2007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атегория" xr10:uid="{BD5EDAFF-3310-4B92-AB84-11F5AC5DA187}" sourceName="Категория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ия" xr10:uid="{1D898418-E40C-4E2A-8006-BB3D77204CFC}" cache="Срез_Категория" caption="Категория" columnCount="2" style="Category slic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" displayName="Данные" ref="B3:H25" totalsRowCount="1">
  <autoFilter ref="B3:H24" xr:uid="{8BC0E0BB-9836-450B-93FD-73568007AE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Категория" totalsRowLabel="Итог"/>
    <tableColumn id="2" xr3:uid="{00000000-0010-0000-0000-000002000000}" name="Наименование"/>
    <tableColumn id="3" xr3:uid="{00000000-0010-0000-0000-000003000000}" name="Количество" totalsRowDxfId="4"/>
    <tableColumn id="4" xr3:uid="{00000000-0010-0000-0000-000004000000}" name="Расчетная цена" totalsRowFunction="sum" totalsRowDxfId="3"/>
    <tableColumn id="5" xr3:uid="{00000000-0010-0000-0000-000005000000}" name="Фактическая цена" totalsRowFunction="sum" totalsRowDxfId="2"/>
    <tableColumn id="6" xr3:uid="{00000000-0010-0000-0000-000006000000}" name="Расчетная стоимость" totalsRowFunction="sum" totalsRowDxfId="1">
      <calculatedColumnFormula>Данные[[#This Row],[Количество]]*Данные[[#This Row],[Расчетная цена]]</calculatedColumnFormula>
    </tableColumn>
    <tableColumn id="7" xr3:uid="{00000000-0010-0000-0000-000007000000}" name="Фактическая стоимость" totalsRowFunction="sum" totalsRowDxfId="0">
      <calculatedColumnFormula>Данные[[#This Row],[Количество]]*Данные[[#This Row],[Фактическая цена]]</calculatedColumnFormula>
    </tableColumn>
  </tableColumns>
  <tableStyleInfo name="Калькулятор стоимости ремонта кухни" showFirstColumn="0" showLastColumn="0" showRowStripes="1" showColumnStripes="1"/>
  <extLst>
    <ext xmlns:x14="http://schemas.microsoft.com/office/spreadsheetml/2009/9/main" uri="{504A1905-F514-4f6f-8877-14C23A59335A}">
      <x14:table altTextSummary="Введите сведения в столбцах «Категория», «Наименование», «Количество», «Расчетная цена» и «Фактическая цена» в этой таблице. Расчетная и фактическая стоимость вычисляется автоматически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H28"/>
  <sheetViews>
    <sheetView showGridLines="0" tabSelected="1" zoomScaleNormal="100" workbookViewId="0"/>
  </sheetViews>
  <sheetFormatPr defaultColWidth="8.28515625" defaultRowHeight="30" customHeight="1" x14ac:dyDescent="0.25"/>
  <cols>
    <col min="1" max="1" width="2.7109375" customWidth="1"/>
    <col min="2" max="2" width="23.7109375" customWidth="1"/>
    <col min="3" max="3" width="35.7109375" customWidth="1"/>
    <col min="4" max="4" width="14.7109375" customWidth="1"/>
    <col min="5" max="8" width="18.7109375" customWidth="1"/>
    <col min="9" max="9" width="2.7109375" customWidth="1"/>
    <col min="10" max="10" width="50.7109375" customWidth="1"/>
    <col min="11" max="11" width="2.7109375" customWidth="1"/>
  </cols>
  <sheetData>
    <row r="1" spans="2:8" ht="45" customHeight="1" thickBot="1" x14ac:dyDescent="0.5">
      <c r="B1" s="2" t="s">
        <v>0</v>
      </c>
      <c r="C1" s="2"/>
      <c r="D1" s="2"/>
      <c r="E1" s="2"/>
      <c r="F1" s="2"/>
      <c r="G1" s="2"/>
      <c r="H1" s="2"/>
    </row>
    <row r="2" spans="2:8" ht="15" customHeight="1" x14ac:dyDescent="0.25"/>
    <row r="3" spans="2:8" ht="30" customHeight="1" x14ac:dyDescent="0.25">
      <c r="B3" t="s">
        <v>1</v>
      </c>
      <c r="C3" t="s">
        <v>21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</row>
    <row r="4" spans="2:8" ht="30" customHeight="1" x14ac:dyDescent="0.25">
      <c r="B4" t="s">
        <v>2</v>
      </c>
      <c r="C4" t="s">
        <v>22</v>
      </c>
      <c r="D4" s="3">
        <v>25</v>
      </c>
      <c r="E4" s="4">
        <v>5</v>
      </c>
      <c r="F4" s="4"/>
      <c r="G4" s="5">
        <f>Данные[[#This Row],[Количество]]*Данные[[#This Row],[Расчетная цена]]</f>
        <v>125</v>
      </c>
      <c r="H4" s="5">
        <f>Данные[[#This Row],[Количество]]*Данные[[#This Row],[Фактическая цена]]</f>
        <v>0</v>
      </c>
    </row>
    <row r="5" spans="2:8" ht="30" customHeight="1" x14ac:dyDescent="0.25">
      <c r="B5" t="s">
        <v>2</v>
      </c>
      <c r="C5" t="s">
        <v>23</v>
      </c>
      <c r="D5" s="3">
        <v>25</v>
      </c>
      <c r="E5" s="4">
        <v>3.5</v>
      </c>
      <c r="F5" s="4"/>
      <c r="G5" s="5">
        <f>Данные[[#This Row],[Количество]]*Данные[[#This Row],[Расчетная цена]]</f>
        <v>87.5</v>
      </c>
      <c r="H5" s="5">
        <f>Данные[[#This Row],[Количество]]*Данные[[#This Row],[Фактическая цена]]</f>
        <v>0</v>
      </c>
    </row>
    <row r="6" spans="2:8" ht="30" customHeight="1" x14ac:dyDescent="0.25">
      <c r="B6" t="s">
        <v>3</v>
      </c>
      <c r="C6" t="s">
        <v>24</v>
      </c>
      <c r="D6" s="3">
        <v>1</v>
      </c>
      <c r="E6" s="4">
        <v>250</v>
      </c>
      <c r="F6" s="4"/>
      <c r="G6" s="5">
        <f>Данные[[#This Row],[Количество]]*Данные[[#This Row],[Расчетная цена]]</f>
        <v>250</v>
      </c>
      <c r="H6" s="5">
        <f>Данные[[#This Row],[Количество]]*Данные[[#This Row],[Фактическая цена]]</f>
        <v>0</v>
      </c>
    </row>
    <row r="7" spans="2:8" ht="30" customHeight="1" x14ac:dyDescent="0.25">
      <c r="B7" t="s">
        <v>3</v>
      </c>
      <c r="C7" t="s">
        <v>25</v>
      </c>
      <c r="D7" s="3">
        <v>1</v>
      </c>
      <c r="E7" s="4">
        <v>175</v>
      </c>
      <c r="F7" s="4"/>
      <c r="G7" s="5">
        <f>Данные[[#This Row],[Количество]]*Данные[[#This Row],[Расчетная цена]]</f>
        <v>175</v>
      </c>
      <c r="H7" s="5">
        <f>Данные[[#This Row],[Количество]]*Данные[[#This Row],[Фактическая цена]]</f>
        <v>0</v>
      </c>
    </row>
    <row r="8" spans="2:8" ht="30" customHeight="1" x14ac:dyDescent="0.25">
      <c r="B8" t="s">
        <v>4</v>
      </c>
      <c r="C8" t="s">
        <v>26</v>
      </c>
      <c r="D8" s="3">
        <v>1</v>
      </c>
      <c r="E8" s="4">
        <v>375</v>
      </c>
      <c r="F8" s="4"/>
      <c r="G8" s="5">
        <f>Данные[[#This Row],[Количество]]*Данные[[#This Row],[Расчетная цена]]</f>
        <v>375</v>
      </c>
      <c r="H8" s="5">
        <f>Данные[[#This Row],[Количество]]*Данные[[#This Row],[Фактическая цена]]</f>
        <v>0</v>
      </c>
    </row>
    <row r="9" spans="2:8" ht="30" customHeight="1" x14ac:dyDescent="0.25">
      <c r="B9" t="s">
        <v>4</v>
      </c>
      <c r="C9" t="s">
        <v>27</v>
      </c>
      <c r="D9" s="3">
        <v>1</v>
      </c>
      <c r="E9" s="4">
        <v>300</v>
      </c>
      <c r="F9" s="4"/>
      <c r="G9" s="5">
        <f>Данные[[#This Row],[Количество]]*Данные[[#This Row],[Расчетная цена]]</f>
        <v>300</v>
      </c>
      <c r="H9" s="5">
        <f>Данные[[#This Row],[Количество]]*Данные[[#This Row],[Фактическая цена]]</f>
        <v>0</v>
      </c>
    </row>
    <row r="10" spans="2:8" ht="30" customHeight="1" x14ac:dyDescent="0.25">
      <c r="B10" t="s">
        <v>5</v>
      </c>
      <c r="C10" t="s">
        <v>28</v>
      </c>
      <c r="D10" s="3">
        <v>23</v>
      </c>
      <c r="E10" s="4">
        <v>10</v>
      </c>
      <c r="F10" s="4"/>
      <c r="G10" s="5">
        <f>Данные[[#This Row],[Количество]]*Данные[[#This Row],[Расчетная цена]]</f>
        <v>230</v>
      </c>
      <c r="H10" s="5">
        <f>Данные[[#This Row],[Количество]]*Данные[[#This Row],[Фактическая цена]]</f>
        <v>0</v>
      </c>
    </row>
    <row r="11" spans="2:8" ht="30" customHeight="1" x14ac:dyDescent="0.25">
      <c r="B11" t="s">
        <v>6</v>
      </c>
      <c r="C11" t="s">
        <v>29</v>
      </c>
      <c r="D11" s="3">
        <v>1</v>
      </c>
      <c r="E11" s="4">
        <v>65</v>
      </c>
      <c r="F11" s="4"/>
      <c r="G11" s="5">
        <f>Данные[[#This Row],[Количество]]*Данные[[#This Row],[Расчетная цена]]</f>
        <v>65</v>
      </c>
      <c r="H11" s="5">
        <f>Данные[[#This Row],[Количество]]*Данные[[#This Row],[Фактическая цена]]</f>
        <v>0</v>
      </c>
    </row>
    <row r="12" spans="2:8" ht="30" customHeight="1" x14ac:dyDescent="0.25">
      <c r="B12" t="s">
        <v>7</v>
      </c>
      <c r="C12" t="s">
        <v>30</v>
      </c>
      <c r="D12" s="3">
        <v>1</v>
      </c>
      <c r="E12" s="4">
        <v>120</v>
      </c>
      <c r="F12" s="4"/>
      <c r="G12" s="5">
        <f>Данные[[#This Row],[Количество]]*Данные[[#This Row],[Расчетная цена]]</f>
        <v>120</v>
      </c>
      <c r="H12" s="5">
        <f>Данные[[#This Row],[Количество]]*Данные[[#This Row],[Фактическая цена]]</f>
        <v>0</v>
      </c>
    </row>
    <row r="13" spans="2:8" ht="30" customHeight="1" x14ac:dyDescent="0.25">
      <c r="B13" t="s">
        <v>7</v>
      </c>
      <c r="C13" t="s">
        <v>31</v>
      </c>
      <c r="D13" s="3">
        <v>1</v>
      </c>
      <c r="E13" s="4">
        <v>40</v>
      </c>
      <c r="F13" s="4"/>
      <c r="G13" s="5">
        <f>Данные[[#This Row],[Количество]]*Данные[[#This Row],[Расчетная цена]]</f>
        <v>40</v>
      </c>
      <c r="H13" s="5">
        <f>Данные[[#This Row],[Количество]]*Данные[[#This Row],[Фактическая цена]]</f>
        <v>0</v>
      </c>
    </row>
    <row r="14" spans="2:8" ht="30" customHeight="1" x14ac:dyDescent="0.25">
      <c r="B14" t="s">
        <v>8</v>
      </c>
      <c r="C14" t="s">
        <v>32</v>
      </c>
      <c r="D14" s="3">
        <v>1</v>
      </c>
      <c r="E14" s="4">
        <v>130</v>
      </c>
      <c r="F14" s="4"/>
      <c r="G14" s="5">
        <f>Данные[[#This Row],[Количество]]*Данные[[#This Row],[Расчетная цена]]</f>
        <v>130</v>
      </c>
      <c r="H14" s="5">
        <f>Данные[[#This Row],[Количество]]*Данные[[#This Row],[Фактическая цена]]</f>
        <v>0</v>
      </c>
    </row>
    <row r="15" spans="2:8" ht="30" customHeight="1" x14ac:dyDescent="0.25">
      <c r="B15" t="s">
        <v>9</v>
      </c>
      <c r="C15" t="s">
        <v>33</v>
      </c>
      <c r="D15" s="3">
        <v>165</v>
      </c>
      <c r="E15" s="4">
        <v>3.5</v>
      </c>
      <c r="F15" s="4"/>
      <c r="G15" s="5">
        <f>Данные[[#This Row],[Количество]]*Данные[[#This Row],[Расчетная цена]]</f>
        <v>577.5</v>
      </c>
      <c r="H15" s="5">
        <f>Данные[[#This Row],[Количество]]*Данные[[#This Row],[Фактическая цена]]</f>
        <v>0</v>
      </c>
    </row>
    <row r="16" spans="2:8" ht="30" customHeight="1" x14ac:dyDescent="0.25">
      <c r="B16" t="s">
        <v>10</v>
      </c>
      <c r="C16" t="s">
        <v>34</v>
      </c>
      <c r="D16" s="3">
        <v>1</v>
      </c>
      <c r="E16" s="4">
        <v>500</v>
      </c>
      <c r="F16" s="4"/>
      <c r="G16" s="5">
        <f>Данные[[#This Row],[Количество]]*Данные[[#This Row],[Расчетная цена]]</f>
        <v>500</v>
      </c>
      <c r="H16" s="5">
        <f>Данные[[#This Row],[Количество]]*Данные[[#This Row],[Фактическая цена]]</f>
        <v>0</v>
      </c>
    </row>
    <row r="17" spans="2:8" ht="30" customHeight="1" x14ac:dyDescent="0.25">
      <c r="B17" t="s">
        <v>10</v>
      </c>
      <c r="C17" t="s">
        <v>35</v>
      </c>
      <c r="D17" s="3">
        <v>1</v>
      </c>
      <c r="E17" s="4">
        <v>375</v>
      </c>
      <c r="F17" s="4"/>
      <c r="G17" s="5">
        <f>Данные[[#This Row],[Количество]]*Данные[[#This Row],[Расчетная цена]]</f>
        <v>375</v>
      </c>
      <c r="H17" s="5">
        <f>Данные[[#This Row],[Количество]]*Данные[[#This Row],[Фактическая цена]]</f>
        <v>0</v>
      </c>
    </row>
    <row r="18" spans="2:8" ht="30" customHeight="1" x14ac:dyDescent="0.25">
      <c r="B18" t="s">
        <v>11</v>
      </c>
      <c r="C18" t="s">
        <v>36</v>
      </c>
      <c r="D18" s="3">
        <v>4</v>
      </c>
      <c r="E18" s="4">
        <v>35</v>
      </c>
      <c r="F18" s="4"/>
      <c r="G18" s="5">
        <f>Данные[[#This Row],[Количество]]*Данные[[#This Row],[Расчетная цена]]</f>
        <v>140</v>
      </c>
      <c r="H18" s="5">
        <f>Данные[[#This Row],[Количество]]*Данные[[#This Row],[Фактическая цена]]</f>
        <v>0</v>
      </c>
    </row>
    <row r="19" spans="2:8" ht="30" customHeight="1" x14ac:dyDescent="0.25">
      <c r="B19" t="s">
        <v>12</v>
      </c>
      <c r="C19" t="s">
        <v>37</v>
      </c>
      <c r="D19" s="3">
        <v>1</v>
      </c>
      <c r="E19" s="4">
        <v>1200</v>
      </c>
      <c r="F19" s="4"/>
      <c r="G19" s="5">
        <f>Данные[[#This Row],[Количество]]*Данные[[#This Row],[Расчетная цена]]</f>
        <v>1200</v>
      </c>
      <c r="H19" s="5">
        <f>Данные[[#This Row],[Количество]]*Данные[[#This Row],[Фактическая цена]]</f>
        <v>0</v>
      </c>
    </row>
    <row r="20" spans="2:8" ht="30" customHeight="1" x14ac:dyDescent="0.25">
      <c r="B20" t="s">
        <v>13</v>
      </c>
      <c r="C20" t="s">
        <v>38</v>
      </c>
      <c r="D20" s="3">
        <v>1</v>
      </c>
      <c r="E20" s="4">
        <v>125</v>
      </c>
      <c r="F20" s="4"/>
      <c r="G20" s="5">
        <f>Данные[[#This Row],[Количество]]*Данные[[#This Row],[Расчетная цена]]</f>
        <v>125</v>
      </c>
      <c r="H20" s="5">
        <f>Данные[[#This Row],[Количество]]*Данные[[#This Row],[Фактическая цена]]</f>
        <v>0</v>
      </c>
    </row>
    <row r="21" spans="2:8" ht="30" customHeight="1" x14ac:dyDescent="0.25">
      <c r="B21" t="s">
        <v>14</v>
      </c>
      <c r="C21" t="s">
        <v>39</v>
      </c>
      <c r="D21" s="3">
        <v>1</v>
      </c>
      <c r="E21" s="4">
        <v>180</v>
      </c>
      <c r="F21" s="4"/>
      <c r="G21" s="5">
        <f>Данные[[#This Row],[Количество]]*Данные[[#This Row],[Расчетная цена]]</f>
        <v>180</v>
      </c>
      <c r="H21" s="5">
        <f>Данные[[#This Row],[Количество]]*Данные[[#This Row],[Фактическая цена]]</f>
        <v>0</v>
      </c>
    </row>
    <row r="22" spans="2:8" ht="30" customHeight="1" x14ac:dyDescent="0.25">
      <c r="B22" t="s">
        <v>15</v>
      </c>
      <c r="C22" t="s">
        <v>40</v>
      </c>
      <c r="D22" s="3">
        <v>70</v>
      </c>
      <c r="E22" s="4">
        <v>2</v>
      </c>
      <c r="F22" s="4"/>
      <c r="G22" s="5">
        <f>Данные[[#This Row],[Количество]]*Данные[[#This Row],[Расчетная цена]]</f>
        <v>140</v>
      </c>
      <c r="H22" s="5">
        <f>Данные[[#This Row],[Количество]]*Данные[[#This Row],[Фактическая цена]]</f>
        <v>0</v>
      </c>
    </row>
    <row r="23" spans="2:8" ht="30" customHeight="1" x14ac:dyDescent="0.25">
      <c r="B23" t="s">
        <v>16</v>
      </c>
      <c r="C23" t="s">
        <v>41</v>
      </c>
      <c r="D23" s="3">
        <v>2</v>
      </c>
      <c r="E23" s="4">
        <v>120</v>
      </c>
      <c r="F23" s="4"/>
      <c r="G23" s="5">
        <f>Данные[[#This Row],[Количество]]*Данные[[#This Row],[Расчетная цена]]</f>
        <v>240</v>
      </c>
      <c r="H23" s="5">
        <f>Данные[[#This Row],[Количество]]*Данные[[#This Row],[Фактическая цена]]</f>
        <v>0</v>
      </c>
    </row>
    <row r="24" spans="2:8" ht="30" customHeight="1" x14ac:dyDescent="0.25">
      <c r="B24" t="s">
        <v>17</v>
      </c>
      <c r="D24" s="3"/>
      <c r="E24" s="4"/>
      <c r="F24" s="4"/>
      <c r="G24" s="5">
        <f>Данные[[#This Row],[Количество]]*Данные[[#This Row],[Расчетная цена]]</f>
        <v>0</v>
      </c>
      <c r="H24" s="5">
        <f>Данные[[#This Row],[Количество]]*Данные[[#This Row],[Фактическая цена]]</f>
        <v>0</v>
      </c>
    </row>
    <row r="25" spans="2:8" ht="30" customHeight="1" x14ac:dyDescent="0.25">
      <c r="B25" t="s">
        <v>47</v>
      </c>
      <c r="D25" s="1"/>
      <c r="E25" s="8">
        <f>SUBTOTAL(109,Данные[Расчетная цена])</f>
        <v>4014</v>
      </c>
      <c r="F25" s="8">
        <f>SUBTOTAL(109,Данные[Фактическая цена])</f>
        <v>0</v>
      </c>
      <c r="G25" s="9">
        <f>SUBTOTAL(109,Данные[Расчетная стоимость])</f>
        <v>5375</v>
      </c>
      <c r="H25" s="10">
        <f>SUBTOTAL(109,Данные[Фактическая стоимость])</f>
        <v>0</v>
      </c>
    </row>
    <row r="26" spans="2:8" ht="30" customHeight="1" x14ac:dyDescent="0.25">
      <c r="B26" s="7" t="s">
        <v>19</v>
      </c>
      <c r="C26" s="7"/>
      <c r="D26" s="7"/>
      <c r="E26" s="7"/>
      <c r="F26" s="7"/>
      <c r="G26" s="6">
        <f>SUBTOTAL(109,Данные[Расчетная стоимость])</f>
        <v>5375</v>
      </c>
      <c r="H26" s="6">
        <f>SUBTOTAL(109,Данные[Фактическая стоимость])</f>
        <v>0</v>
      </c>
    </row>
    <row r="27" spans="2:8" ht="30" customHeight="1" x14ac:dyDescent="0.25">
      <c r="B27" s="7" t="s">
        <v>20</v>
      </c>
      <c r="C27" s="7"/>
      <c r="D27" s="7"/>
      <c r="E27" s="7"/>
      <c r="F27" s="7"/>
      <c r="G27" s="6">
        <f>G26*0.3</f>
        <v>1612.5</v>
      </c>
      <c r="H27" s="6">
        <f>H26*0.3</f>
        <v>0</v>
      </c>
    </row>
    <row r="28" spans="2:8" ht="30" customHeight="1" x14ac:dyDescent="0.25">
      <c r="B28" s="7" t="s">
        <v>18</v>
      </c>
      <c r="C28" s="7"/>
      <c r="D28" s="7"/>
      <c r="E28" s="7"/>
      <c r="F28" s="7"/>
      <c r="G28" s="6">
        <f>SUM(G26:G27)</f>
        <v>6987.5</v>
      </c>
      <c r="H28" s="6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Создайте калькулятор для расчета стоимости ремонта кухни на этом листе. Введите данные в таблице и воспользуйтесь срезом в ячейке J4 для фильтрации объектов по категориям." sqref="A1" xr:uid="{00000000-0002-0000-0000-000000000000}"/>
    <dataValidation allowBlank="1" showInputMessage="1" showErrorMessage="1" prompt="В этой ячейке указывается заголовок листа." sqref="B1" xr:uid="{00000000-0002-0000-0000-000001000000}"/>
    <dataValidation allowBlank="1" showInputMessage="1" showErrorMessage="1" prompt="В столбце под этим заголовком введите категории." sqref="B3" xr:uid="{00000000-0002-0000-0000-000002000000}"/>
    <dataValidation allowBlank="1" showInputMessage="1" showErrorMessage="1" prompt="В столбце под этим заголовком введите наименования." sqref="C3" xr:uid="{00000000-0002-0000-0000-000003000000}"/>
    <dataValidation allowBlank="1" showInputMessage="1" showErrorMessage="1" prompt="В столбце под этим заголовком введите количество." sqref="D3" xr:uid="{00000000-0002-0000-0000-000004000000}"/>
    <dataValidation allowBlank="1" showInputMessage="1" showErrorMessage="1" prompt="В столбце под этим заголовком введите расчетную цену." sqref="E3" xr:uid="{00000000-0002-0000-0000-000005000000}"/>
    <dataValidation allowBlank="1" showInputMessage="1" showErrorMessage="1" prompt="В столбце под этим заголовком введите фактическую цену." sqref="F3" xr:uid="{00000000-0002-0000-0000-000006000000}"/>
    <dataValidation allowBlank="1" showInputMessage="1" showErrorMessage="1" prompt="В столбце под этим заголовком автоматически вычисляется расчетная стоимость." sqref="G3" xr:uid="{00000000-0002-0000-0000-000007000000}"/>
    <dataValidation allowBlank="1" showInputMessage="1" showErrorMessage="1" prompt="В столбце под этим заголовком автоматически вычисляется фактическая стоимость." sqref="H3" xr:uid="{00000000-0002-0000-0000-000008000000}"/>
    <dataValidation allowBlank="1" showInputMessage="1" showErrorMessage="1" prompt="В этой ячейке находится срез «Категория» для фильтрации объектов по категории." sqref="J4" xr:uid="{00000000-0002-0000-0000-000009000000}"/>
    <dataValidation allowBlank="1" showInputMessage="1" showErrorMessage="1" prompt="В ячейке справа автоматически вычисляются промежуточные суммы." sqref="B26:F26" xr:uid="{00000000-0002-0000-0000-00000A000000}"/>
    <dataValidation allowBlank="1" showInputMessage="1" showErrorMessage="1" prompt="Итоговая стоимость вычисляется автоматически." sqref="B28:F28" xr:uid="{00000000-0002-0000-0000-00000B000000}"/>
    <dataValidation allowBlank="1" showInputMessage="1" showErrorMessage="1" prompt="В ячейке справа автоматически вычисляются непредвиденные расходы." sqref="B27:F27" xr:uid="{00000000-0002-0000-0000-00000C000000}"/>
    <dataValidation allowBlank="1" showInputMessage="1" showErrorMessage="1" prompt="В этой ячейке автоматически вычисляется промежуточная сумма расчетной стоимости." sqref="G26" xr:uid="{00000000-0002-0000-0000-00000D000000}"/>
    <dataValidation allowBlank="1" showInputMessage="1" showErrorMessage="1" prompt="В этой ячейке автоматически вычисляется промежуточная сумма фактической стоимости." sqref="H26" xr:uid="{00000000-0002-0000-0000-00000E000000}"/>
    <dataValidation allowBlank="1" showInputMessage="1" showErrorMessage="1" prompt="В этой ячейке автоматически вычисляются 30 % от промежуточной фактической стоимости." sqref="H27" xr:uid="{00000000-0002-0000-0000-00000F000000}"/>
    <dataValidation allowBlank="1" showInputMessage="1" showErrorMessage="1" prompt="В этой ячейке автоматически вычисляются 30 % от промежуточной расчетной стоимости." sqref="G27" xr:uid="{00000000-0002-0000-0000-000010000000}"/>
    <dataValidation allowBlank="1" showInputMessage="1" showErrorMessage="1" prompt="В этой ячейке автоматически вычисляется итоговая расчетная стоимость." sqref="G28" xr:uid="{00000000-0002-0000-0000-000011000000}"/>
    <dataValidation allowBlank="1" showInputMessage="1" showErrorMessage="1" prompt="В этой ячейке автоматически вычисляется итоговая фактическая стоимость." sqref="H28" xr:uid="{00000000-0002-0000-0000-000012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СТОИМОСТЬ РЕМОНТА</vt:lpstr>
      <vt:lpstr>'СТОИМОСТЬ РЕМОНТА'!Заголовки_для_печати</vt:lpstr>
      <vt:lpstr>ЗаголовокСтолбца1</vt:lpstr>
      <vt:lpstr>ОбластьЗаголовкаСтроки1...H28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2017-06-29T04:19:40Z</dcterms:created>
  <dcterms:modified xsi:type="dcterms:W3CDTF">2018-05-07T07:12:56Z</dcterms:modified>
</cp:coreProperties>
</file>