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Σύνοψη δαπανών" sheetId="2" r:id="rId1"/>
    <sheet name="Ημερολόγιο δαπανών" sheetId="1" r:id="rId2"/>
  </sheets>
  <definedNames>
    <definedName name="_xlnm.Print_Titles" localSheetId="1">'Ημερολόγιο δαπανών'!$2:$2</definedName>
    <definedName name="_xlnm.Print_Titles" localSheetId="0">'Σύνοψη δαπανών'!$2:$2</definedName>
    <definedName name="Κατηγορίες">INDEX(ΣύνοψηΔαπανών[#Headers],1):INDEX(ΣύνοψηΔαπανών[#Headers],COUNTA(ΣύνοψηΔαπανών[#Headers]))</definedName>
    <definedName name="ΌνομαΚατηγορίας" localSheetId="0">'Σύνοψη δαπανών'!A$2</definedName>
    <definedName name="Τίτλος1">ΣύνοψηΔαπανών[[#Headers],[Ημερομηνία]]</definedName>
    <definedName name="Τίτλος2">Ημερολόγιο[[#Headers],[Ημερομηνία]]</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8" i="2" s="1"/>
  <c r="B9" i="1"/>
  <c r="B9" i="2" s="1"/>
  <c r="B10" i="1"/>
  <c r="B10" i="2" s="1"/>
  <c r="B11" i="1"/>
  <c r="B11" i="2" s="1"/>
  <c r="B12" i="1"/>
  <c r="B12" i="2" s="1"/>
  <c r="B13" i="1"/>
  <c r="B13" i="2" s="1"/>
  <c r="B14" i="1"/>
  <c r="B14" i="2" s="1"/>
  <c r="B15" i="1"/>
  <c r="B15" i="2" s="1"/>
  <c r="B16" i="1"/>
  <c r="B16" i="2" s="1"/>
  <c r="B17" i="1"/>
  <c r="B17" i="2" s="1"/>
  <c r="F18" i="1" l="1"/>
  <c r="F17" i="2"/>
  <c r="F3" i="2"/>
  <c r="G15" i="2"/>
  <c r="D11" i="2"/>
  <c r="G14" i="2"/>
  <c r="E9" i="2"/>
  <c r="I5" i="2"/>
  <c r="C13" i="2"/>
  <c r="D9" i="2"/>
  <c r="C12" i="2"/>
  <c r="C14" i="2"/>
  <c r="F16" i="2"/>
  <c r="E13" i="2"/>
  <c r="J10" i="2"/>
  <c r="E16" i="2"/>
  <c r="D15" i="2"/>
  <c r="K16" i="2"/>
  <c r="C15" i="2"/>
  <c r="E8" i="2"/>
  <c r="F11" i="2"/>
  <c r="C11" i="2"/>
  <c r="H14" i="2"/>
  <c r="H13" i="2"/>
  <c r="G7" i="2"/>
  <c r="F15" i="2"/>
  <c r="G6" i="2"/>
  <c r="D3" i="2"/>
  <c r="D14" i="2"/>
  <c r="G3" i="2"/>
  <c r="K5" i="2"/>
  <c r="F10" i="2"/>
  <c r="I7" i="2"/>
  <c r="F5" i="2"/>
  <c r="E4" i="2"/>
  <c r="F12" i="2"/>
  <c r="E3" i="2"/>
  <c r="J16" i="2"/>
  <c r="D17" i="2"/>
  <c r="J7" i="2"/>
  <c r="G8" i="2"/>
  <c r="C5" i="2"/>
  <c r="F4" i="2"/>
  <c r="I17" i="2"/>
  <c r="F13" i="2"/>
  <c r="H16" i="2"/>
  <c r="H8" i="2"/>
  <c r="G4" i="2"/>
  <c r="I8" i="2"/>
  <c r="G11" i="2"/>
  <c r="G5" i="2"/>
  <c r="C3" i="2"/>
  <c r="J6" i="2"/>
  <c r="G10" i="2"/>
  <c r="F8" i="2"/>
  <c r="F9" i="2"/>
  <c r="K6" i="2"/>
  <c r="I15" i="2"/>
  <c r="C7" i="2"/>
  <c r="F7" i="2"/>
  <c r="K7" i="2"/>
  <c r="D6" i="2"/>
  <c r="D13" i="2"/>
  <c r="G17" i="2"/>
  <c r="I3" i="2"/>
  <c r="H10" i="2"/>
  <c r="C10" i="2"/>
  <c r="J5" i="2"/>
  <c r="K15" i="2"/>
  <c r="H11" i="2"/>
  <c r="C9" i="2"/>
  <c r="J8" i="2"/>
  <c r="K3" i="2"/>
  <c r="I13" i="2"/>
  <c r="H17" i="2"/>
  <c r="G12" i="2"/>
  <c r="K9" i="2"/>
  <c r="D5" i="2"/>
  <c r="C17" i="2"/>
  <c r="F6" i="2"/>
  <c r="C4" i="2"/>
  <c r="C16" i="2"/>
  <c r="H15" i="2"/>
  <c r="J12" i="2"/>
  <c r="I4" i="2"/>
  <c r="H7" i="2"/>
  <c r="G16" i="2"/>
  <c r="I12" i="2"/>
  <c r="K12" i="2"/>
  <c r="J9" i="2"/>
  <c r="D10" i="2"/>
  <c r="J3" i="2"/>
  <c r="H3" i="2"/>
  <c r="C6" i="2"/>
  <c r="D4" i="2"/>
  <c r="H9" i="2"/>
  <c r="E17" i="2"/>
  <c r="I10" i="2"/>
  <c r="E12" i="2"/>
  <c r="D7" i="2"/>
  <c r="K11" i="2"/>
  <c r="H12" i="2"/>
  <c r="K10" i="2"/>
  <c r="I11" i="2"/>
  <c r="K13" i="2"/>
  <c r="J15" i="2"/>
  <c r="E10" i="2"/>
  <c r="H6" i="2"/>
  <c r="C8" i="2"/>
  <c r="J11" i="2"/>
  <c r="E11" i="2"/>
  <c r="D12" i="2"/>
  <c r="D16" i="2"/>
  <c r="J17" i="2"/>
  <c r="I14" i="2"/>
  <c r="J4" i="2"/>
  <c r="D8" i="2"/>
  <c r="H5" i="2"/>
  <c r="G13" i="2"/>
  <c r="H4" i="2"/>
  <c r="F14" i="2"/>
  <c r="I6" i="2"/>
  <c r="E15" i="2"/>
  <c r="K4" i="2"/>
  <c r="E5" i="2"/>
  <c r="J13" i="2"/>
  <c r="I9" i="2"/>
  <c r="I16" i="2"/>
  <c r="J14" i="2"/>
  <c r="G9" i="2"/>
  <c r="E7" i="2"/>
  <c r="K14" i="2"/>
  <c r="K17" i="2"/>
  <c r="K8" i="2"/>
  <c r="E14" i="2"/>
  <c r="E6" i="2"/>
  <c r="D18" i="2" l="1"/>
  <c r="E18" i="2"/>
  <c r="G18" i="2"/>
  <c r="F18" i="2"/>
  <c r="K18" i="2"/>
  <c r="H18" i="2"/>
  <c r="C18" i="2"/>
  <c r="J18" i="2"/>
  <c r="I18" i="2"/>
</calcChain>
</file>

<file path=xl/sharedStrings.xml><?xml version="1.0" encoding="utf-8"?>
<sst xmlns="http://schemas.openxmlformats.org/spreadsheetml/2006/main" count="50" uniqueCount="24">
  <si>
    <t>Σύνοψη δαπανών</t>
  </si>
  <si>
    <t>Ημερομηνία</t>
  </si>
  <si>
    <t>Ασφάλεια αυτοκινήτου</t>
  </si>
  <si>
    <t>Προμήθειες γραφείου</t>
  </si>
  <si>
    <t>Τροποποιήστε τα ονόματα κατηγοριών στην παρακάτω επικεφαλίδα του πίνακα σύνοψης δαπανών για να προσαρμόσετε αυτό το πρότυπο έτσι ώστε να ανταποκρίνεται στις ανάγκες σας. Εάν θέλετε να προσθέσετε επιπλέον κατηγορίες, αντιγράψτε την τελευταία στήλη στον πίνακα και επικολλήστε την στα δεξιά της στήλης που αντιγράψατε. Όταν αλλάζετε το όνομα κατηγορίας, οι τύποι θα ενημερωθούν αυτόματα. Βεβαιωθείτε ότι αυτός ο πίνακας έχει τον ίδιο αριθμό γραμμών με τον πίνακα στο φύλλο εργασίας "Ημερολόγιο δαπανών".</t>
  </si>
  <si>
    <t>Ηλεκτρικό</t>
  </si>
  <si>
    <t>Δόση στεγαστικού δανείου</t>
  </si>
  <si>
    <t>Τηλέφωνο</t>
  </si>
  <si>
    <t>Κενό 1</t>
  </si>
  <si>
    <t>Κενό 2</t>
  </si>
  <si>
    <t>Κενό 3</t>
  </si>
  <si>
    <t>Κενό 4</t>
  </si>
  <si>
    <t>Ημερολόγιο δαπανών</t>
  </si>
  <si>
    <t>Σύνολα</t>
  </si>
  <si>
    <t>Αριθμός</t>
  </si>
  <si>
    <t>100</t>
  </si>
  <si>
    <t>Περιγραφή</t>
  </si>
  <si>
    <t>Woodgrove Bank</t>
  </si>
  <si>
    <t>City Power &amp; Light</t>
  </si>
  <si>
    <t>Humongous Insurance</t>
  </si>
  <si>
    <t>The Phone Company</t>
  </si>
  <si>
    <t>Litware, Inc.</t>
  </si>
  <si>
    <t>Κατηγορία</t>
  </si>
  <si>
    <t>Ποσό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</si>
</sst>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0.00\ &quot;€&quot;;;"/>
    <numFmt numFmtId="166" formatCode="#,##0.00\ &quot;€&quot;"/>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4" fontId="0" fillId="0" borderId="0" xfId="10" applyFont="1" applyBorder="1">
      <alignment horizontal="center" vertical="center"/>
    </xf>
    <xf numFmtId="1" fontId="0" fillId="0" borderId="0" xfId="2" applyFont="1" applyAlignment="1">
      <alignment horizontal="left" vertical="center" indent="1"/>
    </xf>
    <xf numFmtId="1" fontId="0" fillId="0" borderId="0" xfId="2" applyFont="1" applyBorder="1" applyAlignment="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 name="Ημερομηνία" xfId="10"/>
  </cellStyles>
  <dxfs count="33">
    <dxf>
      <font>
        <b val="0"/>
        <i val="0"/>
        <strike val="0"/>
        <condense val="0"/>
        <extend val="0"/>
        <outline val="0"/>
        <shadow val="0"/>
        <u val="none"/>
        <vertAlign val="baseline"/>
        <sz val="13"/>
        <color theme="4" tint="-0.499984740745262"/>
        <name val="Corbel"/>
        <scheme val="minor"/>
      </font>
      <numFmt numFmtId="166" formatCode="#,##0.00\ &quot;€&quot;"/>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4" tint="-0.499984740745262"/>
        <name val="Corbel"/>
        <scheme val="minor"/>
      </font>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0.00\ &quot;€&quo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Στυλ δαπανών" defaultPivotStyle="PivotStyleLight16">
    <tableStyle name="Στυλ δαπανών" pivot="0" count="4">
      <tableStyleElement type="wholeTable" dxfId="32"/>
      <tableStyleElement type="headerRow" dxfId="31"/>
      <tableStyleElement type="totalRow" dxfId="30"/>
      <tableStyleElement type="first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ΣύνοψηΔαπανών" displayName="ΣύνοψηΔαπανών" ref="B2:K18" totalsRowCount="1" totalsRowDxfId="28">
  <autoFilter ref="B2:K17"/>
  <tableColumns count="10">
    <tableColumn id="1" name="Ημερομηνία" dataDxfId="27" totalsRowDxfId="26" dataCellStyle="Ημερομηνία">
      <calculatedColumnFormula>IFERROR(INDEX(Ημερολόγιο[],ROW(A1),1),"")</calculatedColumnFormula>
    </tableColumn>
    <tableColumn id="9" name="Ασφάλεια αυτοκινήτου" totalsRowFunction="sum" dataDxfId="25" totalsRowDxfId="24">
      <calculatedColumnFormula>IFERROR(INDIRECT("Ημερολόγιο[@Ποσό]")*(INDIRECT("Ημερολόγιο[@Κατηγορία]")=ΌνομαΚατηγορίας),"")</calculatedColumnFormula>
    </tableColumn>
    <tableColumn id="10" name="Προμήθειες γραφείου" totalsRowFunction="sum" dataDxfId="23" totalsRowDxfId="22">
      <calculatedColumnFormula>IFERROR(INDIRECT("Ημερολόγιο[@Ποσό]")*(INDIRECT("Ημερολόγιο[@Κατηγορία]")=ΌνομαΚατηγορίας),"")</calculatedColumnFormula>
    </tableColumn>
    <tableColumn id="11" name="Ηλεκτρικό" totalsRowFunction="sum" dataDxfId="21" totalsRowDxfId="20">
      <calculatedColumnFormula>IFERROR(INDIRECT("Ημερολόγιο[@Ποσό]")*(INDIRECT("Ημερολόγιο[@Κατηγορία]")=ΌνομαΚατηγορίας),"")</calculatedColumnFormula>
    </tableColumn>
    <tableColumn id="12" name="Δόση στεγαστικού δανείου" totalsRowFunction="sum" dataDxfId="19" totalsRowDxfId="18">
      <calculatedColumnFormula>IFERROR(INDIRECT("Ημερολόγιο[@Ποσό]")*(INDIRECT("Ημερολόγιο[@Κατηγορία]")=ΌνομαΚατηγορίας),"")</calculatedColumnFormula>
    </tableColumn>
    <tableColumn id="13" name="Τηλέφωνο" totalsRowFunction="sum" dataDxfId="17" totalsRowDxfId="16">
      <calculatedColumnFormula>IFERROR(INDIRECT("Ημερολόγιο[@Ποσό]")*(INDIRECT("Ημερολόγιο[@Κατηγορία]")=ΌνομαΚατηγορίας),"")</calculatedColumnFormula>
    </tableColumn>
    <tableColumn id="15" name="Κενό 1" totalsRowFunction="sum" dataDxfId="15" totalsRowDxfId="14">
      <calculatedColumnFormula>IFERROR(INDIRECT("Ημερολόγιο[@Ποσό]")*(INDIRECT("Ημερολόγιο[@Κατηγορία]")=ΌνομαΚατηγορίας),"")</calculatedColumnFormula>
    </tableColumn>
    <tableColumn id="16" name="Κενό 2" totalsRowFunction="sum" dataDxfId="13" totalsRowDxfId="12">
      <calculatedColumnFormula>IFERROR(INDIRECT("Ημερολόγιο[@Ποσό]")*(INDIRECT("Ημερολόγιο[@Κατηγορία]")=ΌνομαΚατηγορίας),"")</calculatedColumnFormula>
    </tableColumn>
    <tableColumn id="17" name="Κενό 3" totalsRowFunction="sum" dataDxfId="11" totalsRowDxfId="10">
      <calculatedColumnFormula>IFERROR(INDIRECT("Ημερολόγιο[@Ποσό]")*(INDIRECT("Ημερολόγιο[@Κατηγορία]")=ΌνομαΚατηγορίας),"")</calculatedColumnFormula>
    </tableColumn>
    <tableColumn id="18" name="Κενό 4" totalsRowFunction="sum" dataDxfId="9" totalsRowDxfId="8">
      <calculatedColumnFormula>IFERROR(INDIRECT("Ημερολόγιο[@Ποσό]")*(INDIRECT("Ημερολόγιο[@Κατηγορία]")=ΌνομαΚατηγορίας),"")</calculatedColumnFormula>
    </tableColumn>
  </tableColumns>
  <tableStyleInfo name="Στυλ δαπανών" showFirstColumn="0" showLastColumn="0" showRowStripes="1" showColumnStripes="0"/>
  <extLst>
    <ext xmlns:x14="http://schemas.microsoft.com/office/spreadsheetml/2009/9/main" uri="{504A1905-F514-4f6f-8877-14C23A59335A}">
      <x14:table altTextSummary="Τροποποιήστε τα ονόματα κατηγοριών σε αυτόν τον πίνακα. Το ποσό για κάθε κατηγορία ενημερώνεται αυτόματα. Για να προσθέσετε κατηγορίες, αντιγράψτε την τελευταία στήλη του πίνακα και επικολλήστε την στα δεξιά της στήλης που αντιγράψατε"/>
    </ext>
  </extLst>
</table>
</file>

<file path=xl/tables/table2.xml><?xml version="1.0" encoding="utf-8"?>
<table xmlns="http://schemas.openxmlformats.org/spreadsheetml/2006/main" id="1" name="Ημερολόγιο" displayName="Ημερολόγιο" ref="B2:F18" totalsRowCount="1" dataDxfId="7" totalsRowDxfId="6">
  <autoFilter ref="B2:F17"/>
  <tableColumns count="5">
    <tableColumn id="1" name="Ημερομηνία" totalsRowLabel="Σύνολα" totalsRowDxfId="5"/>
    <tableColumn id="2" name="Αριθμός" dataDxfId="4" totalsRowDxfId="3"/>
    <tableColumn id="3" name="Περιγραφή" totalsRowDxfId="2"/>
    <tableColumn id="4" name="Κατηγορία" totalsRowDxfId="1"/>
    <tableColumn id="5" name="Ποσό" totalsRowFunction="sum" totalsRowDxfId="0"/>
  </tableColumns>
  <tableStyleInfo name="Στυλ δαπανών" showFirstColumn="0" showLastColumn="0" showRowStripes="1" showColumnStripes="0"/>
  <extLst>
    <ext xmlns:x14="http://schemas.microsoft.com/office/spreadsheetml/2009/9/main" uri="{504A1905-F514-4f6f-8877-14C23A59335A}">
      <x14:table altTextSummary="Εισαγάγετε την ημερομηνία, τον αριθμό, την περιγραφή και το ποσό και επιλέξτε την κατηγορία σε αυτόν τον πίνακα"/>
    </ext>
  </extLst>
</table>
</file>

<file path=xl/theme/theme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12" max="12" width="2.625" customWidth="1"/>
  </cols>
  <sheetData>
    <row r="1" spans="2:12" ht="69" customHeight="1" x14ac:dyDescent="0.25">
      <c r="B1" s="17" t="s">
        <v>0</v>
      </c>
      <c r="C1" s="17"/>
      <c r="D1" s="18"/>
      <c r="E1" s="15" t="s">
        <v>4</v>
      </c>
      <c r="F1" s="16"/>
      <c r="G1" s="16"/>
      <c r="H1" s="16"/>
      <c r="I1" s="16"/>
      <c r="J1" s="16"/>
      <c r="K1" s="16"/>
    </row>
    <row r="2" spans="2:12" s="2" customFormat="1" ht="33" customHeight="1" x14ac:dyDescent="0.25">
      <c r="B2" s="12" t="s">
        <v>1</v>
      </c>
      <c r="C2" t="s">
        <v>2</v>
      </c>
      <c r="D2" t="s">
        <v>3</v>
      </c>
      <c r="E2" t="s">
        <v>5</v>
      </c>
      <c r="F2" t="s">
        <v>6</v>
      </c>
      <c r="G2" t="s">
        <v>7</v>
      </c>
      <c r="H2" t="s">
        <v>8</v>
      </c>
      <c r="I2" t="s">
        <v>9</v>
      </c>
      <c r="J2" t="s">
        <v>10</v>
      </c>
      <c r="K2" t="s">
        <v>11</v>
      </c>
      <c r="L2"/>
    </row>
    <row r="3" spans="2:12" s="1" customFormat="1" ht="33" customHeight="1" x14ac:dyDescent="0.25">
      <c r="B3" s="3">
        <f ca="1">IFERROR(INDEX(Ημερολόγιο[],ROW(A1),1),"")</f>
        <v>43194</v>
      </c>
      <c r="C3" s="9">
        <f t="shared" ref="C3:K17" ca="1" si="0">IFERROR(INDIRECT("Ημερολόγιο[@Ποσό]")*(INDIRECT("Ημερολόγιο[@Κατηγορία]")=ΌνομαΚατηγορίας),"")</f>
        <v>0</v>
      </c>
      <c r="D3" s="9">
        <f t="shared" ca="1" si="0"/>
        <v>0</v>
      </c>
      <c r="E3" s="9">
        <f t="shared" ca="1" si="0"/>
        <v>0</v>
      </c>
      <c r="F3" s="9">
        <f t="shared" ca="1" si="0"/>
        <v>1200</v>
      </c>
      <c r="G3" s="9">
        <f t="shared" ca="1" si="0"/>
        <v>0</v>
      </c>
      <c r="H3" s="9">
        <f t="shared" ca="1" si="0"/>
        <v>0</v>
      </c>
      <c r="I3" s="9">
        <f t="shared" ca="1" si="0"/>
        <v>0</v>
      </c>
      <c r="J3" s="9">
        <f t="shared" ca="1" si="0"/>
        <v>0</v>
      </c>
      <c r="K3" s="9">
        <f t="shared" ca="1" si="0"/>
        <v>0</v>
      </c>
      <c r="L3"/>
    </row>
    <row r="4" spans="2:12" s="1" customFormat="1" ht="33" customHeight="1" x14ac:dyDescent="0.25">
      <c r="B4" s="3">
        <f ca="1">IFERROR(INDEX(Ημερολόγιο[],ROW(A2),1),"")</f>
        <v>43199</v>
      </c>
      <c r="C4" s="9">
        <f t="shared" ca="1" si="0"/>
        <v>0</v>
      </c>
      <c r="D4" s="9">
        <f t="shared" ca="1" si="0"/>
        <v>0</v>
      </c>
      <c r="E4" s="9">
        <f t="shared" ca="1" si="0"/>
        <v>85</v>
      </c>
      <c r="F4" s="9">
        <f t="shared" ca="1" si="0"/>
        <v>0</v>
      </c>
      <c r="G4" s="9">
        <f t="shared" ca="1" si="0"/>
        <v>0</v>
      </c>
      <c r="H4" s="9">
        <f t="shared" ca="1" si="0"/>
        <v>0</v>
      </c>
      <c r="I4" s="9">
        <f t="shared" ca="1" si="0"/>
        <v>0</v>
      </c>
      <c r="J4" s="9">
        <f t="shared" ca="1" si="0"/>
        <v>0</v>
      </c>
      <c r="K4" s="9">
        <f t="shared" ca="1" si="0"/>
        <v>0</v>
      </c>
      <c r="L4"/>
    </row>
    <row r="5" spans="2:12" s="1" customFormat="1" ht="33" customHeight="1" x14ac:dyDescent="0.25">
      <c r="B5" s="3">
        <f ca="1">IFERROR(INDEX(Ημερολόγιο[],ROW(A3),1),"")</f>
        <v>43204</v>
      </c>
      <c r="C5" s="9">
        <f t="shared" ca="1" si="0"/>
        <v>100</v>
      </c>
      <c r="D5" s="9">
        <f t="shared" ca="1" si="0"/>
        <v>0</v>
      </c>
      <c r="E5" s="9">
        <f t="shared" ca="1" si="0"/>
        <v>0</v>
      </c>
      <c r="F5" s="9">
        <f t="shared" ca="1" si="0"/>
        <v>0</v>
      </c>
      <c r="G5" s="9">
        <f t="shared" ca="1" si="0"/>
        <v>0</v>
      </c>
      <c r="H5" s="9">
        <f t="shared" ca="1" si="0"/>
        <v>0</v>
      </c>
      <c r="I5" s="9">
        <f t="shared" ca="1" si="0"/>
        <v>0</v>
      </c>
      <c r="J5" s="9">
        <f t="shared" ca="1" si="0"/>
        <v>0</v>
      </c>
      <c r="K5" s="9">
        <f t="shared" ca="1" si="0"/>
        <v>0</v>
      </c>
      <c r="L5"/>
    </row>
    <row r="6" spans="2:12" s="1" customFormat="1" ht="33" customHeight="1" x14ac:dyDescent="0.25">
      <c r="B6" s="3">
        <f ca="1">IFERROR(INDEX(Ημερολόγιο[],ROW(A4),1),"")</f>
        <v>43209</v>
      </c>
      <c r="C6" s="9">
        <f t="shared" ca="1" si="0"/>
        <v>0</v>
      </c>
      <c r="D6" s="9">
        <f t="shared" ca="1" si="0"/>
        <v>0</v>
      </c>
      <c r="E6" s="9">
        <f t="shared" ca="1" si="0"/>
        <v>0</v>
      </c>
      <c r="F6" s="9">
        <f t="shared" ca="1" si="0"/>
        <v>1200</v>
      </c>
      <c r="G6" s="9">
        <f t="shared" ca="1" si="0"/>
        <v>0</v>
      </c>
      <c r="H6" s="9">
        <f t="shared" ca="1" si="0"/>
        <v>0</v>
      </c>
      <c r="I6" s="9">
        <f t="shared" ca="1" si="0"/>
        <v>0</v>
      </c>
      <c r="J6" s="9">
        <f t="shared" ca="1" si="0"/>
        <v>0</v>
      </c>
      <c r="K6" s="9">
        <f t="shared" ca="1" si="0"/>
        <v>0</v>
      </c>
      <c r="L6"/>
    </row>
    <row r="7" spans="2:12" s="1" customFormat="1" ht="33" customHeight="1" x14ac:dyDescent="0.25">
      <c r="B7" s="3">
        <f ca="1">IFERROR(INDEX(Ημερολόγιο[],ROW(A5),1),"")</f>
        <v>43214</v>
      </c>
      <c r="C7" s="9">
        <f t="shared" ca="1" si="0"/>
        <v>0</v>
      </c>
      <c r="D7" s="9">
        <f t="shared" ca="1" si="0"/>
        <v>0</v>
      </c>
      <c r="E7" s="9">
        <f t="shared" ca="1" si="0"/>
        <v>0</v>
      </c>
      <c r="F7" s="9">
        <f t="shared" ca="1" si="0"/>
        <v>99</v>
      </c>
      <c r="G7" s="9">
        <f t="shared" ca="1" si="0"/>
        <v>0</v>
      </c>
      <c r="H7" s="9">
        <f t="shared" ca="1" si="0"/>
        <v>0</v>
      </c>
      <c r="I7" s="9">
        <f t="shared" ca="1" si="0"/>
        <v>0</v>
      </c>
      <c r="J7" s="9">
        <f t="shared" ca="1" si="0"/>
        <v>0</v>
      </c>
      <c r="K7" s="9">
        <f t="shared" ca="1" si="0"/>
        <v>0</v>
      </c>
      <c r="L7"/>
    </row>
    <row r="8" spans="2:12" s="1" customFormat="1" ht="33" customHeight="1" x14ac:dyDescent="0.25">
      <c r="B8" s="3">
        <f ca="1">IFERROR(INDEX(Ημερολόγιο[],ROW(A6),1),"")</f>
        <v>43219</v>
      </c>
      <c r="C8" s="9">
        <f t="shared" ca="1" si="0"/>
        <v>0</v>
      </c>
      <c r="D8" s="9">
        <f t="shared" ca="1" si="0"/>
        <v>0</v>
      </c>
      <c r="E8" s="9">
        <f t="shared" ca="1" si="0"/>
        <v>0</v>
      </c>
      <c r="F8" s="9">
        <f t="shared" ca="1" si="0"/>
        <v>0</v>
      </c>
      <c r="G8" s="9">
        <f t="shared" ca="1" si="0"/>
        <v>68</v>
      </c>
      <c r="H8" s="9">
        <f t="shared" ca="1" si="0"/>
        <v>0</v>
      </c>
      <c r="I8" s="9">
        <f t="shared" ca="1" si="0"/>
        <v>0</v>
      </c>
      <c r="J8" s="9">
        <f t="shared" ca="1" si="0"/>
        <v>0</v>
      </c>
      <c r="K8" s="9">
        <f t="shared" ca="1" si="0"/>
        <v>0</v>
      </c>
      <c r="L8"/>
    </row>
    <row r="9" spans="2:12" s="1" customFormat="1" ht="33" customHeight="1" x14ac:dyDescent="0.25">
      <c r="B9" s="3">
        <f ca="1">IFERROR(INDEX(Ημερολόγιο[],ROW(A7),1),"")</f>
        <v>43224</v>
      </c>
      <c r="C9" s="9">
        <f t="shared" ca="1" si="0"/>
        <v>100</v>
      </c>
      <c r="D9" s="9">
        <f t="shared" ca="1" si="0"/>
        <v>0</v>
      </c>
      <c r="E9" s="9">
        <f t="shared" ca="1" si="0"/>
        <v>0</v>
      </c>
      <c r="F9" s="9">
        <f t="shared" ca="1" si="0"/>
        <v>0</v>
      </c>
      <c r="G9" s="9">
        <f t="shared" ca="1" si="0"/>
        <v>0</v>
      </c>
      <c r="H9" s="9">
        <f t="shared" ca="1" si="0"/>
        <v>0</v>
      </c>
      <c r="I9" s="9">
        <f t="shared" ca="1" si="0"/>
        <v>0</v>
      </c>
      <c r="J9" s="9">
        <f t="shared" ca="1" si="0"/>
        <v>0</v>
      </c>
      <c r="K9" s="9">
        <f t="shared" ca="1" si="0"/>
        <v>0</v>
      </c>
      <c r="L9"/>
    </row>
    <row r="10" spans="2:12" s="1" customFormat="1" ht="33" customHeight="1" x14ac:dyDescent="0.25">
      <c r="B10" s="3">
        <f ca="1">IFERROR(INDEX(Ημερολόγιο[],ROW(A8),1),"")</f>
        <v>43229</v>
      </c>
      <c r="C10" s="9">
        <f t="shared" ca="1" si="0"/>
        <v>0</v>
      </c>
      <c r="D10" s="9">
        <f t="shared" ca="1" si="0"/>
        <v>345</v>
      </c>
      <c r="E10" s="9">
        <f t="shared" ca="1" si="0"/>
        <v>0</v>
      </c>
      <c r="F10" s="9">
        <f t="shared" ca="1" si="0"/>
        <v>0</v>
      </c>
      <c r="G10" s="9">
        <f t="shared" ca="1" si="0"/>
        <v>0</v>
      </c>
      <c r="H10" s="9">
        <f t="shared" ca="1" si="0"/>
        <v>0</v>
      </c>
      <c r="I10" s="9">
        <f t="shared" ca="1" si="0"/>
        <v>0</v>
      </c>
      <c r="J10" s="9">
        <f t="shared" ca="1" si="0"/>
        <v>0</v>
      </c>
      <c r="K10" s="9">
        <f t="shared" ca="1" si="0"/>
        <v>0</v>
      </c>
      <c r="L10"/>
    </row>
    <row r="11" spans="2:12" s="1" customFormat="1" ht="33" customHeight="1" x14ac:dyDescent="0.25">
      <c r="B11" s="3">
        <f ca="1">IFERROR(INDEX(Ημερολόγιο[],ROW(A9),1),"")</f>
        <v>43234</v>
      </c>
      <c r="C11" s="9">
        <f t="shared" ca="1" si="0"/>
        <v>0</v>
      </c>
      <c r="D11" s="9">
        <f t="shared" ca="1" si="0"/>
        <v>0</v>
      </c>
      <c r="E11" s="9">
        <f t="shared" ca="1" si="0"/>
        <v>0</v>
      </c>
      <c r="F11" s="9">
        <f t="shared" ca="1" si="0"/>
        <v>1200</v>
      </c>
      <c r="G11" s="9">
        <f t="shared" ca="1" si="0"/>
        <v>0</v>
      </c>
      <c r="H11" s="9">
        <f t="shared" ca="1" si="0"/>
        <v>0</v>
      </c>
      <c r="I11" s="9">
        <f t="shared" ca="1" si="0"/>
        <v>0</v>
      </c>
      <c r="J11" s="9">
        <f t="shared" ca="1" si="0"/>
        <v>0</v>
      </c>
      <c r="K11" s="9">
        <f t="shared" ca="1" si="0"/>
        <v>0</v>
      </c>
      <c r="L11"/>
    </row>
    <row r="12" spans="2:12" s="1" customFormat="1" ht="33" customHeight="1" x14ac:dyDescent="0.25">
      <c r="B12" s="3">
        <f ca="1">IFERROR(INDEX(Ημερολόγιο[],ROW(A10),1),"")</f>
        <v>43239</v>
      </c>
      <c r="C12" s="9">
        <f t="shared" ca="1" si="0"/>
        <v>0</v>
      </c>
      <c r="D12" s="9">
        <f t="shared" ca="1" si="0"/>
        <v>0</v>
      </c>
      <c r="E12" s="9">
        <f t="shared" ca="1" si="0"/>
        <v>74</v>
      </c>
      <c r="F12" s="9">
        <f t="shared" ca="1" si="0"/>
        <v>0</v>
      </c>
      <c r="G12" s="9">
        <f t="shared" ca="1" si="0"/>
        <v>0</v>
      </c>
      <c r="H12" s="9">
        <f t="shared" ca="1" si="0"/>
        <v>0</v>
      </c>
      <c r="I12" s="9">
        <f t="shared" ca="1" si="0"/>
        <v>0</v>
      </c>
      <c r="J12" s="9">
        <f t="shared" ca="1" si="0"/>
        <v>0</v>
      </c>
      <c r="K12" s="9">
        <f t="shared" ca="1" si="0"/>
        <v>0</v>
      </c>
      <c r="L12"/>
    </row>
    <row r="13" spans="2:12" s="1" customFormat="1" ht="33" customHeight="1" x14ac:dyDescent="0.25">
      <c r="B13" s="3">
        <f ca="1">IFERROR(INDEX(Ημερολόγιο[],ROW(A11),1),"")</f>
        <v>43244</v>
      </c>
      <c r="C13" s="9">
        <f t="shared" ca="1" si="0"/>
        <v>0</v>
      </c>
      <c r="D13" s="9">
        <f t="shared" ca="1" si="0"/>
        <v>0</v>
      </c>
      <c r="E13" s="9">
        <f t="shared" ca="1" si="0"/>
        <v>0</v>
      </c>
      <c r="F13" s="9">
        <f t="shared" ca="1" si="0"/>
        <v>0</v>
      </c>
      <c r="G13" s="9">
        <f t="shared" ca="1" si="0"/>
        <v>123</v>
      </c>
      <c r="H13" s="9">
        <f t="shared" ca="1" si="0"/>
        <v>0</v>
      </c>
      <c r="I13" s="9">
        <f t="shared" ca="1" si="0"/>
        <v>0</v>
      </c>
      <c r="J13" s="9">
        <f t="shared" ca="1" si="0"/>
        <v>0</v>
      </c>
      <c r="K13" s="9">
        <f t="shared" ca="1" si="0"/>
        <v>0</v>
      </c>
      <c r="L13"/>
    </row>
    <row r="14" spans="2:12" s="1" customFormat="1" ht="33" customHeight="1" x14ac:dyDescent="0.25">
      <c r="B14" s="3">
        <f ca="1">IFERROR(INDEX(Ημερολόγιο[],ROW(A12),1),"")</f>
        <v>43249</v>
      </c>
      <c r="C14" s="9">
        <f t="shared" ca="1" si="0"/>
        <v>0</v>
      </c>
      <c r="D14" s="9">
        <f t="shared" ca="1" si="0"/>
        <v>99</v>
      </c>
      <c r="E14" s="9">
        <f t="shared" ca="1" si="0"/>
        <v>0</v>
      </c>
      <c r="F14" s="9">
        <f t="shared" ca="1" si="0"/>
        <v>0</v>
      </c>
      <c r="G14" s="9">
        <f t="shared" ca="1" si="0"/>
        <v>0</v>
      </c>
      <c r="H14" s="9">
        <f t="shared" ca="1" si="0"/>
        <v>0</v>
      </c>
      <c r="I14" s="9">
        <f t="shared" ca="1" si="0"/>
        <v>0</v>
      </c>
      <c r="J14" s="9">
        <f t="shared" ca="1" si="0"/>
        <v>0</v>
      </c>
      <c r="K14" s="9">
        <f t="shared" ca="1" si="0"/>
        <v>0</v>
      </c>
      <c r="L14"/>
    </row>
    <row r="15" spans="2:12" s="1" customFormat="1" ht="33" customHeight="1" x14ac:dyDescent="0.25">
      <c r="B15" s="3">
        <f ca="1">IFERROR(INDEX(Ημερολόγιο[],ROW(A13),1),"")</f>
        <v>43254</v>
      </c>
      <c r="C15" s="9">
        <f t="shared" ca="1" si="0"/>
        <v>100</v>
      </c>
      <c r="D15" s="9">
        <f t="shared" ca="1" si="0"/>
        <v>0</v>
      </c>
      <c r="E15" s="9">
        <f t="shared" ca="1" si="0"/>
        <v>0</v>
      </c>
      <c r="F15" s="9">
        <f t="shared" ca="1" si="0"/>
        <v>0</v>
      </c>
      <c r="G15" s="9">
        <f t="shared" ca="1" si="0"/>
        <v>0</v>
      </c>
      <c r="H15" s="9">
        <f t="shared" ca="1" si="0"/>
        <v>0</v>
      </c>
      <c r="I15" s="9">
        <f t="shared" ca="1" si="0"/>
        <v>0</v>
      </c>
      <c r="J15" s="9">
        <f t="shared" ca="1" si="0"/>
        <v>0</v>
      </c>
      <c r="K15" s="9">
        <f t="shared" ca="1" si="0"/>
        <v>0</v>
      </c>
      <c r="L15"/>
    </row>
    <row r="16" spans="2:12" s="1" customFormat="1" ht="33" customHeight="1" x14ac:dyDescent="0.25">
      <c r="B16" s="3">
        <f ca="1">IFERROR(INDEX(Ημερολόγιο[],ROW(A14),1),"")</f>
        <v>43259</v>
      </c>
      <c r="C16" s="9">
        <f t="shared" ca="1" si="0"/>
        <v>0</v>
      </c>
      <c r="D16" s="9">
        <f t="shared" ca="1" si="0"/>
        <v>0</v>
      </c>
      <c r="E16" s="9">
        <f t="shared" ca="1" si="0"/>
        <v>0</v>
      </c>
      <c r="F16" s="9">
        <f t="shared" ca="1" si="0"/>
        <v>1200</v>
      </c>
      <c r="G16" s="9">
        <f t="shared" ca="1" si="0"/>
        <v>0</v>
      </c>
      <c r="H16" s="9">
        <f t="shared" ca="1" si="0"/>
        <v>0</v>
      </c>
      <c r="I16" s="9">
        <f t="shared" ca="1" si="0"/>
        <v>0</v>
      </c>
      <c r="J16" s="9">
        <f t="shared" ca="1" si="0"/>
        <v>0</v>
      </c>
      <c r="K16" s="9">
        <f t="shared" ca="1" si="0"/>
        <v>0</v>
      </c>
      <c r="L16"/>
    </row>
    <row r="17" spans="2:12" s="1" customFormat="1" ht="33" customHeight="1" x14ac:dyDescent="0.25">
      <c r="B17" s="3">
        <f ca="1">IFERROR(INDEX(Ημερολόγιο[],ROW(A15),1),"")</f>
        <v>43264</v>
      </c>
      <c r="C17" s="9">
        <f t="shared" ca="1" si="0"/>
        <v>0</v>
      </c>
      <c r="D17" s="9">
        <f t="shared" ca="1" si="0"/>
        <v>128</v>
      </c>
      <c r="E17" s="9">
        <f t="shared" ca="1" si="0"/>
        <v>0</v>
      </c>
      <c r="F17" s="9">
        <f t="shared" ca="1" si="0"/>
        <v>0</v>
      </c>
      <c r="G17" s="9">
        <f t="shared" ca="1" si="0"/>
        <v>0</v>
      </c>
      <c r="H17" s="9">
        <f t="shared" ca="1" si="0"/>
        <v>0</v>
      </c>
      <c r="I17" s="9">
        <f t="shared" ca="1" si="0"/>
        <v>0</v>
      </c>
      <c r="J17" s="9">
        <f t="shared" ca="1" si="0"/>
        <v>0</v>
      </c>
      <c r="K17" s="9">
        <f t="shared" ca="1" si="0"/>
        <v>0</v>
      </c>
      <c r="L17"/>
    </row>
    <row r="18" spans="2:12" ht="33" customHeight="1" x14ac:dyDescent="0.25">
      <c r="B18" s="13"/>
      <c r="C18" s="13">
        <f ca="1">SUBTOTAL(109,ΣύνοψηΔαπανών[Ασφάλεια αυτοκινήτου])</f>
        <v>300</v>
      </c>
      <c r="D18" s="13">
        <f ca="1">SUBTOTAL(109,ΣύνοψηΔαπανών[Προμήθειες γραφείου])</f>
        <v>572</v>
      </c>
      <c r="E18" s="13">
        <f ca="1">SUBTOTAL(109,ΣύνοψηΔαπανών[Ηλεκτρικό])</f>
        <v>159</v>
      </c>
      <c r="F18" s="13">
        <f ca="1">SUBTOTAL(109,ΣύνοψηΔαπανών[Δόση στεγαστικού δανείου])</f>
        <v>4899</v>
      </c>
      <c r="G18" s="13">
        <f ca="1">SUBTOTAL(109,ΣύνοψηΔαπανών[Τηλέφωνο])</f>
        <v>191</v>
      </c>
      <c r="H18" s="13">
        <f ca="1">SUBTOTAL(109,ΣύνοψηΔαπανών[Κενό 1])</f>
        <v>0</v>
      </c>
      <c r="I18" s="13">
        <f ca="1">SUBTOTAL(109,ΣύνοψηΔαπανών[Κενό 2])</f>
        <v>0</v>
      </c>
      <c r="J18" s="13">
        <f ca="1">SUBTOTAL(109,ΣύνοψηΔαπανών[Κενό 3])</f>
        <v>0</v>
      </c>
      <c r="K18" s="13">
        <f ca="1">SUBTOTAL(109,ΣύνοψηΔαπανών[Κενό 4])</f>
        <v>0</v>
      </c>
    </row>
  </sheetData>
  <dataConsolidate/>
  <mergeCells count="2">
    <mergeCell ref="E1:K1"/>
    <mergeCell ref="B1:D1"/>
  </mergeCells>
  <dataValidations count="5">
    <dataValidation allowBlank="1" showInputMessage="1" showErrorMessage="1" prompt="Δημιουργήστε ένα ημερολόγιο δαπανών σε αυτό το βιβλίο εργασίας. Τροποποιήστε κατηγορίες στον πίνακα σύνοψης σε αυτό το φύλλο εργασίας. Οι οδηγίες βρίσκονται στο κελί E1." sqref="A1"/>
    <dataValidation allowBlank="1" showInputMessage="1" showErrorMessage="1" prompt="Προσαρμόστε τις κατηγορίες σε αυτήν τη γραμμή για να ενημερώσετε τις κατηγορίες στο φύλλο εργασίας &quot;Ημερολόγιο δαπανών&quot;. Τα ποσά στήλης ενημερώνονται αυτόματα" sqref="C2"/>
    <dataValidation allowBlank="1" showInputMessage="1" showErrorMessage="1" prompt="Το ποσό για αυτή την κατηγορία ενημερώνεται αυτόματα σε αυτήν τη στήλη, κάτω από αυτή την επικεφαλίδα" sqref="D2:K2"/>
    <dataValidation allowBlank="1" showInputMessage="1" showErrorMessage="1" prompt="Ο τίτλος αυτού του φύλλου εργασίας βρίσκεται σε αυτό το κελί. Το ποσό δαπάνης για κάθε κατηγορία ενημερώνεται αυτόματα στον παρακάτω πίνακα" sqref="B1:D1"/>
    <dataValidation allowBlank="1" showInputMessage="1" showErrorMessage="1" prompt="Οι ημερομηνίες ενημερώνονται αυτόματα από το φύλλο εργασίας &quot;Ημερολόγιο δαπανών&quot;. Προσαρμόστε τις κατηγορίες στα κελιά δεξιά. Χρησιμοποιήστε φίλτρα επικεφαλίδας για να βρείτε συγκεκριμένες καταχωρήσεις"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5" max="5" width="24.375" customWidth="1"/>
    <col min="7" max="7" width="2.625" customWidth="1"/>
  </cols>
  <sheetData>
    <row r="1" spans="2:6" ht="69" customHeight="1" x14ac:dyDescent="0.25">
      <c r="B1" s="17" t="s">
        <v>12</v>
      </c>
      <c r="C1" s="17"/>
      <c r="D1" s="17"/>
    </row>
    <row r="2" spans="2:6" s="2" customFormat="1" ht="33" customHeight="1" x14ac:dyDescent="0.25">
      <c r="B2" t="s">
        <v>1</v>
      </c>
      <c r="C2" t="s">
        <v>14</v>
      </c>
      <c r="D2" t="s">
        <v>16</v>
      </c>
      <c r="E2" t="s">
        <v>22</v>
      </c>
      <c r="F2" t="s">
        <v>23</v>
      </c>
    </row>
    <row r="3" spans="2:6" s="1" customFormat="1" ht="33" customHeight="1" x14ac:dyDescent="0.25">
      <c r="B3" s="3">
        <f ca="1">TODAY()-70</f>
        <v>43194</v>
      </c>
      <c r="C3" s="7" t="s">
        <v>15</v>
      </c>
      <c r="D3" t="s">
        <v>17</v>
      </c>
      <c r="E3" s="4" t="s">
        <v>6</v>
      </c>
      <c r="F3" s="9">
        <v>1200</v>
      </c>
    </row>
    <row r="4" spans="2:6" s="1" customFormat="1" ht="33" customHeight="1" x14ac:dyDescent="0.25">
      <c r="B4" s="3">
        <f ca="1">TODAY()-65</f>
        <v>43199</v>
      </c>
      <c r="C4" s="7">
        <v>101</v>
      </c>
      <c r="D4" t="s">
        <v>18</v>
      </c>
      <c r="E4" s="4" t="s">
        <v>5</v>
      </c>
      <c r="F4" s="9">
        <v>85</v>
      </c>
    </row>
    <row r="5" spans="2:6" s="1" customFormat="1" ht="33" customHeight="1" x14ac:dyDescent="0.25">
      <c r="B5" s="3">
        <f ca="1">TODAY()-60</f>
        <v>43204</v>
      </c>
      <c r="C5" s="7">
        <v>102</v>
      </c>
      <c r="D5" t="s">
        <v>19</v>
      </c>
      <c r="E5" s="4" t="s">
        <v>2</v>
      </c>
      <c r="F5" s="9">
        <v>100</v>
      </c>
    </row>
    <row r="6" spans="2:6" s="1" customFormat="1" ht="33" customHeight="1" x14ac:dyDescent="0.25">
      <c r="B6" s="3">
        <f ca="1">TODAY()-55</f>
        <v>43209</v>
      </c>
      <c r="C6" s="7">
        <v>103</v>
      </c>
      <c r="D6" t="s">
        <v>17</v>
      </c>
      <c r="E6" s="4" t="s">
        <v>6</v>
      </c>
      <c r="F6" s="9">
        <v>1200</v>
      </c>
    </row>
    <row r="7" spans="2:6" s="1" customFormat="1" ht="33" customHeight="1" x14ac:dyDescent="0.25">
      <c r="B7" s="3">
        <f ca="1">TODAY()-50</f>
        <v>43214</v>
      </c>
      <c r="C7" s="7">
        <v>104</v>
      </c>
      <c r="D7" t="s">
        <v>18</v>
      </c>
      <c r="E7" s="4" t="s">
        <v>6</v>
      </c>
      <c r="F7" s="9">
        <v>99</v>
      </c>
    </row>
    <row r="8" spans="2:6" s="1" customFormat="1" ht="33" customHeight="1" x14ac:dyDescent="0.25">
      <c r="B8" s="3">
        <f ca="1">TODAY()-45</f>
        <v>43219</v>
      </c>
      <c r="C8" s="7">
        <v>105</v>
      </c>
      <c r="D8" t="s">
        <v>20</v>
      </c>
      <c r="E8" s="4" t="s">
        <v>7</v>
      </c>
      <c r="F8" s="9">
        <v>68</v>
      </c>
    </row>
    <row r="9" spans="2:6" s="1" customFormat="1" ht="33" customHeight="1" x14ac:dyDescent="0.25">
      <c r="B9" s="3">
        <f ca="1">TODAY()-40</f>
        <v>43224</v>
      </c>
      <c r="C9" s="7">
        <v>106</v>
      </c>
      <c r="D9" t="s">
        <v>19</v>
      </c>
      <c r="E9" s="4" t="s">
        <v>2</v>
      </c>
      <c r="F9" s="9">
        <v>100</v>
      </c>
    </row>
    <row r="10" spans="2:6" s="1" customFormat="1" ht="33" customHeight="1" x14ac:dyDescent="0.25">
      <c r="B10" s="3">
        <f ca="1">TODAY()-35</f>
        <v>43229</v>
      </c>
      <c r="C10" s="7">
        <v>107</v>
      </c>
      <c r="D10" t="s">
        <v>21</v>
      </c>
      <c r="E10" s="4" t="s">
        <v>3</v>
      </c>
      <c r="F10" s="9">
        <v>345</v>
      </c>
    </row>
    <row r="11" spans="2:6" s="1" customFormat="1" ht="33" customHeight="1" x14ac:dyDescent="0.25">
      <c r="B11" s="3">
        <f ca="1">TODAY()-30</f>
        <v>43234</v>
      </c>
      <c r="C11" s="7">
        <v>110</v>
      </c>
      <c r="D11" t="s">
        <v>17</v>
      </c>
      <c r="E11" s="4" t="s">
        <v>6</v>
      </c>
      <c r="F11" s="9">
        <v>1200</v>
      </c>
    </row>
    <row r="12" spans="2:6" s="1" customFormat="1" ht="33" customHeight="1" x14ac:dyDescent="0.25">
      <c r="B12" s="3">
        <f ca="1">TODAY()-25</f>
        <v>43239</v>
      </c>
      <c r="C12" s="8">
        <v>111</v>
      </c>
      <c r="D12" t="s">
        <v>18</v>
      </c>
      <c r="E12" s="5" t="s">
        <v>5</v>
      </c>
      <c r="F12" s="9">
        <v>74</v>
      </c>
    </row>
    <row r="13" spans="2:6" s="1" customFormat="1" ht="33" customHeight="1" x14ac:dyDescent="0.25">
      <c r="B13" s="3">
        <f ca="1">TODAY()-20</f>
        <v>43244</v>
      </c>
      <c r="C13" s="7">
        <v>108</v>
      </c>
      <c r="D13" t="s">
        <v>20</v>
      </c>
      <c r="E13" s="4" t="s">
        <v>7</v>
      </c>
      <c r="F13" s="9">
        <v>123</v>
      </c>
    </row>
    <row r="14" spans="2:6" s="1" customFormat="1" ht="33" customHeight="1" x14ac:dyDescent="0.25">
      <c r="B14" s="3">
        <f ca="1">TODAY()-15</f>
        <v>43249</v>
      </c>
      <c r="C14" s="8">
        <v>109</v>
      </c>
      <c r="D14" t="s">
        <v>21</v>
      </c>
      <c r="E14" s="5" t="s">
        <v>3</v>
      </c>
      <c r="F14" s="9">
        <v>99</v>
      </c>
    </row>
    <row r="15" spans="2:6" s="1" customFormat="1" ht="33" customHeight="1" x14ac:dyDescent="0.25">
      <c r="B15" s="6">
        <f ca="1">TODAY()-10</f>
        <v>43254</v>
      </c>
      <c r="C15" s="8">
        <v>112</v>
      </c>
      <c r="D15" t="s">
        <v>19</v>
      </c>
      <c r="E15" s="5" t="s">
        <v>2</v>
      </c>
      <c r="F15" s="9">
        <v>100</v>
      </c>
    </row>
    <row r="16" spans="2:6" s="1" customFormat="1" ht="33" customHeight="1" x14ac:dyDescent="0.25">
      <c r="B16" s="6">
        <f ca="1">TODAY()-5</f>
        <v>43259</v>
      </c>
      <c r="C16" s="8">
        <v>113</v>
      </c>
      <c r="D16" t="s">
        <v>17</v>
      </c>
      <c r="E16" s="5" t="s">
        <v>6</v>
      </c>
      <c r="F16" s="9">
        <v>1200</v>
      </c>
    </row>
    <row r="17" spans="2:6" s="1" customFormat="1" ht="33" customHeight="1" x14ac:dyDescent="0.25">
      <c r="B17" s="6">
        <f ca="1">TODAY()</f>
        <v>43264</v>
      </c>
      <c r="C17" s="8">
        <v>114</v>
      </c>
      <c r="D17" t="s">
        <v>21</v>
      </c>
      <c r="E17" s="5" t="s">
        <v>3</v>
      </c>
      <c r="F17" s="9">
        <v>128</v>
      </c>
    </row>
    <row r="18" spans="2:6" ht="33" customHeight="1" x14ac:dyDescent="0.25">
      <c r="B18" s="11" t="s">
        <v>13</v>
      </c>
      <c r="C18" s="10"/>
      <c r="D18" s="10"/>
      <c r="E18" s="10"/>
      <c r="F18" s="14">
        <f>SUBTOTAL(109,Ημερολόγιο[Ποσό])</f>
        <v>6121</v>
      </c>
    </row>
  </sheetData>
  <dataConsolidate/>
  <mergeCells count="1">
    <mergeCell ref="B1:D1"/>
  </mergeCells>
  <dataValidations count="8">
    <dataValidation allowBlank="1" showInputMessage="1" showErrorMessage="1" prompt="Δημιουργήστε ένα ημερολόγιο δαπανών σε αυτό το φύλλο εργασίας. Εισαγάγετε λεπτομέρειες δαπανών στον πίνακα ημερολογίου" sqref="A1"/>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2"/>
    <dataValidation allowBlank="1" showInputMessage="1" showErrorMessage="1" prompt="Εισαγάγετε τον αριθμό σε αυτήν τη στήλη, κάτω από αυτή την επικεφαλίδα" sqref="C2"/>
    <dataValidation allowBlank="1" showInputMessage="1" showErrorMessage="1" prompt="Εισαγάγετε την περιγραφή σε αυτήν τη στήλη, κάτω από αυτή την επικεφαλίδα" sqref="D2"/>
    <dataValidation allowBlank="1" showInputMessage="1" showErrorMessage="1" prompt="Επιλέξτε κατηγορία σε αυτήν τη στήλη, κάτω από αυτή την επικεφαλίδα. Πατήστε ALT+ΚΑΤΩ ΒΕΛΟΣ για να δείτε επιλογές και, στη συνέχεια, πατήστε ΚΑΤΩ ΒΕΛΟΣ και ENTER για να κάνετε μια επιλογή" sqref="E2"/>
    <dataValidation allowBlank="1" showInputMessage="1" showErrorMessage="1" prompt="Εισαγάγετε το ποσό σε αυτήν τη στήλη, κάτω από αυτή την επικεφαλίδα" sqref="F2"/>
    <dataValidation allowBlank="1" showInputMessage="1" showErrorMessage="1" prompt="Ο τίτλος αυτού του φύλλου εργασίας βρίσκεται σε αυτό το κελί" sqref="B1:D1"/>
    <dataValidation type="list" errorStyle="warning" allowBlank="1" showInputMessage="1" showErrorMessage="1" error="Επιλέξτε κατηγορία από τη λίστα. Επιλέξτε ΑΚΥΡΟ, πατήστε ALT+ΚΑΤΩ ΒΕΛΟΣ για να δείτε επιλογές και, στη συνέχεια, πατήστε ΚΑΤΩ ΒΕΛΟΣ και ENTER για να επιλέξετε" sqref="E3:E17">
      <formula1>Κατηγορίες</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Σύνοψη δαπανών</vt:lpstr>
      <vt:lpstr>Ημερολόγιο δαπανών</vt:lpstr>
      <vt:lpstr>'Ημερολόγιο δαπανών'!Print_Titles</vt:lpstr>
      <vt:lpstr>'Σύνοψη δαπανών'!Print_Titles</vt:lpstr>
      <vt:lpstr>'Σύνοψη δαπανών'!ΌνομαΚατηγορίας</vt:lpstr>
      <vt:lpstr>Τίτλος1</vt:lpstr>
      <vt:lpstr>Τίτλος2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2018-06-13T07:39:16Z</dcterms:created>
  <dcterms:modified xsi:type="dcterms:W3CDTF">2018-06-13T07:39:16Z</dcterms:modified>
</cp:coreProperties>
</file>