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320" windowHeight="9660" xr2:uid="{00000000-000D-0000-FFFF-FFFF00000000}"/>
  </bookViews>
  <sheets>
    <sheet name="Súhrn" sheetId="1" r:id="rId1"/>
    <sheet name="Spolu" sheetId="2" r:id="rId2"/>
    <sheet name="Príjmy" sheetId="3" r:id="rId3"/>
    <sheet name="Výdavky" sheetId="4" r:id="rId4"/>
  </sheets>
  <definedNames>
    <definedName name="Kategória_rýchleho_filtra111">#N/A</definedName>
    <definedName name="Nadpis1">TabuľkaSúhrn[[#Headers],[Zostatok]]</definedName>
    <definedName name="Nadpis2">TabuľkaCelkovýchHodnôt[[#Headers],[Spolu]]</definedName>
    <definedName name="Nadpis3">TabuľkaPríjmov[[#Headers],[Predpokladaný príjem]]</definedName>
    <definedName name="Nadpis4">TabuľkaVýdavkov[[#Headers],[Kategória]]</definedName>
    <definedName name="Názov_Zošita">Súhrn!$B$1</definedName>
    <definedName name="_xlnm.Print_Titles" localSheetId="3">Výdavky!$4:$4</definedName>
    <definedName name="PredpokladanéVýdavky">SUM(TabuľkaVýdavkov[Predpokladané])</definedName>
    <definedName name="PredpokladanýPríjem">TabuľkaPríjmov[[#Totals],[Predpokladané]]</definedName>
    <definedName name="PredpokladanýZostatok">Súhrn!$C$4</definedName>
    <definedName name="SkutočnéVýdavky">SUM(TabuľkaVýdavkov[Skutočné])</definedName>
    <definedName name="SkutočnýPríjem">SUM(TabuľkaPríjmov[Skutočné])</definedName>
    <definedName name="SkutočnýZostatok">Súhrn!$C$5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3"/>
  <c r="B1" i="4"/>
  <c r="C5" i="2" l="1"/>
  <c r="C4" i="2"/>
  <c r="C6" i="2" s="1"/>
  <c r="C5" i="1"/>
  <c r="F79" i="4" l="1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D7" i="3"/>
  <c r="C7" i="3"/>
  <c r="C4" i="1" s="1"/>
  <c r="E6" i="3"/>
  <c r="E5" i="3"/>
  <c r="E4" i="3"/>
  <c r="E7" i="3" s="1"/>
  <c r="F80" i="4" l="1"/>
  <c r="C6" i="1" l="1"/>
</calcChain>
</file>

<file path=xl/sharedStrings.xml><?xml version="1.0" encoding="utf-8"?>
<sst xmlns="http://schemas.openxmlformats.org/spreadsheetml/2006/main" count="180" uniqueCount="94">
  <si>
    <t>MESAČNÝ RODINNÝ ROZPOČET</t>
  </si>
  <si>
    <t>SÚHRN</t>
  </si>
  <si>
    <t>Zostatok</t>
  </si>
  <si>
    <t>Predpokladaný zostatok (Predpokladaný príjem mínus výdavky)</t>
  </si>
  <si>
    <t>Skutočný zostatok (Skutočný príjem mínus výdavky)</t>
  </si>
  <si>
    <t>Rozdiel (Skutočné mínus predpokladané)</t>
  </si>
  <si>
    <t>Suma</t>
  </si>
  <si>
    <t>Spolu</t>
  </si>
  <si>
    <t>Predpokladané náklady spolu</t>
  </si>
  <si>
    <t>Skutočné náklady spolu</t>
  </si>
  <si>
    <t>Rozdiel spolu</t>
  </si>
  <si>
    <t>PRÍJMY</t>
  </si>
  <si>
    <t>Predpokladaný príjem</t>
  </si>
  <si>
    <t>1. príjem</t>
  </si>
  <si>
    <t>2. príjem</t>
  </si>
  <si>
    <t>Osobitné príjmy</t>
  </si>
  <si>
    <t>Mesačný príjem spolu</t>
  </si>
  <si>
    <t>Predpokladané</t>
  </si>
  <si>
    <t>Skutočné</t>
  </si>
  <si>
    <t>Rozdiel</t>
  </si>
  <si>
    <t>VÝDAVKY</t>
  </si>
  <si>
    <t>V tejto bunke je rýchly filter na filtrovanie tabuľky Výdavky podľa kategórie.</t>
  </si>
  <si>
    <t>Kategória</t>
  </si>
  <si>
    <t>Bývanie</t>
  </si>
  <si>
    <t>Doprava</t>
  </si>
  <si>
    <t>Poistenie</t>
  </si>
  <si>
    <t>Strava</t>
  </si>
  <si>
    <t>Deti</t>
  </si>
  <si>
    <t>Domáce zvieratá</t>
  </si>
  <si>
    <t>Osobná starostlivosť</t>
  </si>
  <si>
    <t>Zábava</t>
  </si>
  <si>
    <t>Pôžičky</t>
  </si>
  <si>
    <t>Dane</t>
  </si>
  <si>
    <t>Úspory alebo investície</t>
  </si>
  <si>
    <t>Dary a dotácie</t>
  </si>
  <si>
    <t>Právne informácie</t>
  </si>
  <si>
    <t>Podkategória</t>
  </si>
  <si>
    <t>Hypotéka alebo nájomné</t>
  </si>
  <si>
    <t>Druhá hypotéka alebo nájomné</t>
  </si>
  <si>
    <t>Telefón</t>
  </si>
  <si>
    <t>Elektrina</t>
  </si>
  <si>
    <t>Plyn</t>
  </si>
  <si>
    <t>Vodné a stočné</t>
  </si>
  <si>
    <t>Káblová televízia</t>
  </si>
  <si>
    <t>Odvoz odpadu</t>
  </si>
  <si>
    <t>Údržba alebo opravy</t>
  </si>
  <si>
    <t>Zásoby</t>
  </si>
  <si>
    <t>Iné</t>
  </si>
  <si>
    <t>Platba za 1. automobil</t>
  </si>
  <si>
    <t>Platba za 2. automobil</t>
  </si>
  <si>
    <t>Cestovné za autobus alebo taxi</t>
  </si>
  <si>
    <t>Úradné poplatky</t>
  </si>
  <si>
    <t>Pohonné hmoty</t>
  </si>
  <si>
    <t>Údržba</t>
  </si>
  <si>
    <t>Domov</t>
  </si>
  <si>
    <t>Zdravotné</t>
  </si>
  <si>
    <t>Život</t>
  </si>
  <si>
    <t>Potraviny</t>
  </si>
  <si>
    <t>Reštaurácie</t>
  </si>
  <si>
    <t>Zdravie</t>
  </si>
  <si>
    <t>Oblečenie</t>
  </si>
  <si>
    <t>Školské poplatky</t>
  </si>
  <si>
    <t>Školské pomôcky</t>
  </si>
  <si>
    <t>Príspevky alebo poplatky organizáciám</t>
  </si>
  <si>
    <t>Peniaze na obedy</t>
  </si>
  <si>
    <t>Starostlivosť o dieťa</t>
  </si>
  <si>
    <t>Hračky a hry</t>
  </si>
  <si>
    <t>Starostlivosť o výzor</t>
  </si>
  <si>
    <t>Hračky</t>
  </si>
  <si>
    <t>Kaderníctvo a manikúra</t>
  </si>
  <si>
    <t>Čistiareň</t>
  </si>
  <si>
    <t>Zdravotný klub</t>
  </si>
  <si>
    <t>Video alebo DVD</t>
  </si>
  <si>
    <t>CD nosiče</t>
  </si>
  <si>
    <t>Filmy</t>
  </si>
  <si>
    <t>Koncerty</t>
  </si>
  <si>
    <t>Športové podujatia</t>
  </si>
  <si>
    <t>Divadlo</t>
  </si>
  <si>
    <t>Osobné</t>
  </si>
  <si>
    <t>Študentské</t>
  </si>
  <si>
    <t>Kreditná karta</t>
  </si>
  <si>
    <t>Celoštátne poplatky</t>
  </si>
  <si>
    <t>Štátne</t>
  </si>
  <si>
    <t>Miestne</t>
  </si>
  <si>
    <t>Dôchodkový účet</t>
  </si>
  <si>
    <t>Investičný účet</t>
  </si>
  <si>
    <t>Štúdium</t>
  </si>
  <si>
    <t>Charita 1</t>
  </si>
  <si>
    <t>Charita 2</t>
  </si>
  <si>
    <t>Charita 3</t>
  </si>
  <si>
    <t>Právnik</t>
  </si>
  <si>
    <t>Výživné</t>
  </si>
  <si>
    <t>Záložné právo alebo rozsudok</t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</si>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</sst>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5" formatCode="#,##0\ [$EUR];[Red]\-#,##0\ [$EUR]"/>
    <numFmt numFmtId="166" formatCode="#,##0.00\ [$EUR];[Red]\-#,##0.00\ [$EUR]"/>
    <numFmt numFmtId="167" formatCode="#,##0.00\ [$EUR]"/>
  </numFmts>
  <fonts count="5" x14ac:knownFonts="1"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22"/>
      <color theme="3"/>
      <name val="Verdana"/>
      <family val="2"/>
      <scheme val="major"/>
    </font>
    <font>
      <sz val="13"/>
      <color theme="3"/>
      <name val="Verdana"/>
      <family val="2"/>
      <scheme val="major"/>
    </font>
    <font>
      <sz val="11"/>
      <color theme="0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ck">
        <color theme="4" tint="-0.499984740745262"/>
      </top>
      <bottom/>
      <diagonal/>
    </border>
  </borders>
  <cellStyleXfs count="4">
    <xf numFmtId="0" fontId="0" fillId="0" borderId="0">
      <alignment wrapText="1"/>
    </xf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</cellStyleXfs>
  <cellXfs count="18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3" borderId="0" xfId="0" applyFont="1" applyFill="1" applyBorder="1">
      <alignment wrapText="1"/>
    </xf>
    <xf numFmtId="0" fontId="0" fillId="4" borderId="0" xfId="0" applyFont="1" applyFill="1" applyBorder="1">
      <alignment wrapText="1"/>
    </xf>
    <xf numFmtId="0" fontId="0" fillId="0" borderId="2" xfId="0" applyFont="1" applyFill="1" applyBorder="1">
      <alignment wrapText="1"/>
    </xf>
    <xf numFmtId="0" fontId="0" fillId="0" borderId="3" xfId="0" applyFont="1" applyFill="1" applyBorder="1">
      <alignment wrapText="1"/>
    </xf>
    <xf numFmtId="0" fontId="0" fillId="2" borderId="0" xfId="0" applyNumberFormat="1" applyFont="1" applyFill="1" applyBorder="1">
      <alignment wrapText="1"/>
    </xf>
    <xf numFmtId="165" fontId="0" fillId="0" borderId="0" xfId="0" applyNumberFormat="1" applyFont="1" applyFill="1" applyBorder="1">
      <alignment wrapText="1"/>
    </xf>
    <xf numFmtId="166" fontId="0" fillId="0" borderId="0" xfId="0" applyNumberFormat="1" applyFont="1" applyFill="1" applyBorder="1">
      <alignment wrapText="1"/>
    </xf>
    <xf numFmtId="167" fontId="0" fillId="0" borderId="0" xfId="0" applyNumberFormat="1" applyFont="1" applyFill="1" applyBorder="1">
      <alignment wrapText="1"/>
    </xf>
    <xf numFmtId="167" fontId="0" fillId="0" borderId="2" xfId="0" applyNumberFormat="1" applyFont="1" applyFill="1" applyBorder="1">
      <alignment wrapText="1"/>
    </xf>
    <xf numFmtId="166" fontId="0" fillId="0" borderId="4" xfId="0" applyNumberFormat="1" applyFont="1" applyFill="1" applyBorder="1">
      <alignment wrapText="1"/>
    </xf>
    <xf numFmtId="0" fontId="2" fillId="0" borderId="1" xfId="1" applyAlignment="1">
      <alignment horizontal="left"/>
    </xf>
    <xf numFmtId="0" fontId="3" fillId="0" borderId="5" xfId="2" applyBorder="1"/>
    <xf numFmtId="0" fontId="4" fillId="0" borderId="0" xfId="0" applyFont="1" applyAlignment="1">
      <alignment horizontal="center"/>
    </xf>
    <xf numFmtId="165" fontId="0" fillId="2" borderId="0" xfId="0" applyNumberFormat="1" applyFont="1" applyFill="1" applyBorder="1">
      <alignment wrapText="1"/>
    </xf>
  </cellXfs>
  <cellStyles count="4">
    <cellStyle name="Nadpis 1" xfId="1" builtinId="16" customBuiltin="1"/>
    <cellStyle name="Nadpis 2" xfId="2" builtinId="17" customBuiltin="1"/>
    <cellStyle name="Nadpis 3" xfId="3" builtinId="18" customBuiltin="1"/>
    <cellStyle name="Normálna" xfId="0" builtinId="0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#,##0.00\ [$EUR];[Red]\-#,##0.00\ [$EUR]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numFmt numFmtId="166" formatCode="#,##0.00\ [$EUR];[Red]\-#,##0.00\ [$EUR]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7" formatCode="#,##0.00\ [$EUR]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7" formatCode="#,##0.00\ [$EUR]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7" formatCode="#,##0.00\ [$EUR]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7" formatCode="#,##0.00\ [$EUR]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border>
        <top style="thin">
          <color rgb="FF833C0C"/>
        </top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9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#,##0.00\ [$EUR];[Red]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9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#,##0.00\ [$EUR];[Red]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-0.249977111117893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5" formatCode="#,##0\ [$EUR];[Red]\-#,##0\ [$EUR]"/>
    </dxf>
    <dxf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5" formatCode="#,##0\ [$EUR];[Red]\-#,##0\ [$EUR]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2" defaultPivotStyle="PivotStyleLight16">
    <tableStyle name="ŠtýlRýchlehoFiltraTmavý1 2" pivot="0" table="0" count="10" xr9:uid="{00000000-0011-0000-FFFF-FFFF00000000}">
      <tableStyleElement type="wholeTable" dxfId="25"/>
      <tableStyleElement type="headerRow" dxfId="24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ŠtýlRýchlehoFiltraTmavý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2</xdr:row>
      <xdr:rowOff>9525</xdr:rowOff>
    </xdr:from>
    <xdr:to>
      <xdr:col>6</xdr:col>
      <xdr:colOff>0</xdr:colOff>
      <xdr:row>2</xdr:row>
      <xdr:rowOff>1409701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Kategória 3" descr="Rýchly filter na filtrovanie tabuľky Výdavky podľa kategórie">
              <a:extLst>
                <a:ext uri="{FF2B5EF4-FFF2-40B4-BE49-F238E27FC236}">
                  <a16:creationId xmlns:a16="http://schemas.microsoft.com/office/drawing/2014/main" id="{ADF28433-6BA1-42F5-A128-774FE5F291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óri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9074" y="942974"/>
              <a:ext cx="7105651" cy="14847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 tabuľky. Rýchle filtre tabuliek sú podporované v programe Excel a jeho novších verziách.
Rýchly filter nie je možné použiť, ak bol tvar upravený v staršej verzii Excelu alebo ak bol zošit uložený v Exceli 2007 alebo jeho starších verziách.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Kategória_rýchleho_filtra111" xr10:uid="{00000000-0013-0000-FFFF-FFFF01000000}" sourceName="Kategória">
  <extLst>
    <x:ext xmlns:x15="http://schemas.microsoft.com/office/spreadsheetml/2010/11/main" uri="{2F2917AC-EB37-4324-AD4E-5DD8C200BD13}">
      <x15:tableSlicerCache tableId="6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ória 3" xr10:uid="{00000000-0014-0000-FFFF-FFFF01000000}" cache="Kategória_rýchleho_filtra111" caption="Kategória" columnCount="4" style="ŠtýlRýchlehoFiltraTmavý1 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ľkaSúhrn" displayName="TabuľkaSúhrn" ref="B3:C6" totalsRowShown="0" headerRowDxfId="23">
  <tableColumns count="2">
    <tableColumn id="1" xr3:uid="{00000000-0010-0000-0000-000001000000}" name="Zostatok"/>
    <tableColumn id="3" xr3:uid="{00000000-0010-0000-0000-000003000000}" name="Suma" dataDxfId="22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V tejto tabuľke sa automaticky vypočítavajú zostatky vrátane predpokladaného, skutočného a ich rozdiel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uľkaCelkovýchHodnôt" displayName="TabuľkaCelkovýchHodnôt" ref="B3:C6" totalsRowShown="0" headerRowDxfId="21">
  <tableColumns count="2">
    <tableColumn id="1" xr3:uid="{00000000-0010-0000-0100-000001000000}" name="Spolu"/>
    <tableColumn id="2" xr3:uid="{00000000-0010-0000-0100-000002000000}" name="Suma" dataDxfId="20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V tejto tabuľke sa automaticky vypočítavajú celkové hodnoty predpokladaných a skutočných nákladov a rozdiel medzi nim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uľkaPríjmov" displayName="TabuľkaPríjmov" ref="B3:E7" totalsRowCount="1" headerRowDxfId="19">
  <tableColumns count="4">
    <tableColumn id="1" xr3:uid="{00000000-0010-0000-0200-000001000000}" name="Predpokladaný príjem" totalsRowLabel="Mesačný príjem spolu" totalsRowDxfId="18"/>
    <tableColumn id="3" xr3:uid="{00000000-0010-0000-0200-000003000000}" name="Predpokladané" totalsRowFunction="sum" dataDxfId="17" totalsRowDxfId="16"/>
    <tableColumn id="4" xr3:uid="{00000000-0010-0000-0200-000004000000}" name="Skutočné" totalsRowFunction="sum" dataDxfId="15" totalsRowDxfId="14"/>
    <tableColumn id="5" xr3:uid="{00000000-0010-0000-0200-000005000000}" name="Rozdiel" totalsRowFunction="sum" dataDxfId="13" totalsRowDxfId="12">
      <calculatedColumnFormula>TabuľkaPríjmov[[#This Row],[Predpokladané]]-TabuľkaPríjmov[[#This Row],[Skutočné]]</calculatedColumnFormula>
    </tableColumn>
  </tableColumns>
  <tableStyleInfo name="TableStyleLight14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redpokladaný zdroj príjmov a predpokladané a skutočné hodnoty. Rozdiel sa vypočíta automatick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uľkaVýdavkov" displayName="TabuľkaVýdavkov" ref="B4:F80" totalsRowCount="1" headerRowDxfId="11" totalsRowBorderDxfId="10">
  <autoFilter ref="B4:F79" xr:uid="{00000000-0009-0000-0100-000006000000}"/>
  <tableColumns count="5">
    <tableColumn id="1" xr3:uid="{00000000-0010-0000-0300-000001000000}" name="Kategória" totalsRowLabel="Celková hodnota" dataDxfId="9" totalsRowDxfId="8"/>
    <tableColumn id="2" xr3:uid="{00000000-0010-0000-0300-000002000000}" name="Podkategória" dataDxfId="7" totalsRowDxfId="6"/>
    <tableColumn id="3" xr3:uid="{00000000-0010-0000-0300-000003000000}" name="Predpokladané" dataDxfId="5" totalsRowDxfId="4"/>
    <tableColumn id="4" xr3:uid="{00000000-0010-0000-0300-000004000000}" name="Skutočné" dataDxfId="3" totalsRowDxfId="2"/>
    <tableColumn id="5" xr3:uid="{00000000-0010-0000-0300-000005000000}" name="Rozdiel" totalsRowFunction="sum" dataDxfId="1" totalsRowDxfId="0">
      <calculatedColumnFormula>TabuľkaVýdavkov[[#This Row],[Predpokladané]]-TabuľkaVýdavkov[[#This Row],[Skutočné]]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Summary="Do tejto tabuľky uveďte kategóriu a podkategóriu výdavkov a tiež predpokladané a skutočné sumy. Rozdiel sa vypočíta automaticky"/>
    </ext>
  </extLst>
</table>
</file>

<file path=xl/theme/theme1.xml><?xml version="1.0" encoding="utf-8"?>
<a:theme xmlns:a="http://schemas.openxmlformats.org/drawingml/2006/main" name="Office Theme">
  <a:themeElements>
    <a:clrScheme name="Family monthly budget planner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Family monthly budget planner">
      <a:majorFont>
        <a:latin typeface="Verdana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C1265"/>
  <sheetViews>
    <sheetView showGridLines="0" tabSelected="1" workbookViewId="0"/>
  </sheetViews>
  <sheetFormatPr defaultRowHeight="15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14" t="s">
        <v>0</v>
      </c>
      <c r="C1" s="14"/>
    </row>
    <row r="2" spans="2:3" ht="32.25" customHeight="1" thickTop="1" x14ac:dyDescent="0.25">
      <c r="B2" s="15" t="s">
        <v>1</v>
      </c>
      <c r="C2" s="15"/>
    </row>
    <row r="3" spans="2:3" ht="30" customHeight="1" x14ac:dyDescent="0.25">
      <c r="B3" s="2" t="s">
        <v>2</v>
      </c>
      <c r="C3" s="8" t="s">
        <v>6</v>
      </c>
    </row>
    <row r="4" spans="2:3" ht="30" customHeight="1" x14ac:dyDescent="0.25">
      <c r="B4" t="s">
        <v>3</v>
      </c>
      <c r="C4" s="9">
        <f>PredpokladanýPríjem-PredpokladanéVýdavky</f>
        <v>1114</v>
      </c>
    </row>
    <row r="5" spans="2:3" ht="30" customHeight="1" x14ac:dyDescent="0.25">
      <c r="B5" t="s">
        <v>4</v>
      </c>
      <c r="C5" s="9">
        <f>SkutočnýPríjem-SkutočnéVýdavky</f>
        <v>997</v>
      </c>
    </row>
    <row r="6" spans="2:3" ht="30" customHeight="1" x14ac:dyDescent="0.25">
      <c r="B6" t="s">
        <v>5</v>
      </c>
      <c r="C6" s="9">
        <f>SkutočnýZostatok-PredpokladanýZostatok</f>
        <v>-117</v>
      </c>
    </row>
    <row r="7" spans="2:3" ht="30" customHeight="1" x14ac:dyDescent="0.25"/>
    <row r="8" spans="2:3" ht="30" customHeight="1" x14ac:dyDescent="0.25"/>
    <row r="9" spans="2:3" ht="30" customHeight="1" x14ac:dyDescent="0.25"/>
    <row r="10" spans="2:3" ht="30" customHeight="1" x14ac:dyDescent="0.25"/>
    <row r="11" spans="2:3" ht="30" customHeight="1" x14ac:dyDescent="0.25"/>
    <row r="12" spans="2:3" ht="31.5" customHeight="1" x14ac:dyDescent="0.25"/>
    <row r="13" spans="2:3" ht="30" customHeight="1" x14ac:dyDescent="0.25"/>
    <row r="14" spans="2:3" ht="30" customHeight="1" x14ac:dyDescent="0.25"/>
    <row r="15" spans="2:3" ht="30" customHeight="1" x14ac:dyDescent="0.25"/>
    <row r="16" spans="2:3" ht="30" customHeight="1" x14ac:dyDescent="0.25"/>
    <row r="17" ht="30" customHeight="1" x14ac:dyDescent="0.25"/>
    <row r="18" ht="31.5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  <row r="903" ht="30" customHeight="1" x14ac:dyDescent="0.25"/>
    <row r="904" ht="30" customHeight="1" x14ac:dyDescent="0.25"/>
    <row r="905" ht="30" customHeight="1" x14ac:dyDescent="0.25"/>
    <row r="906" ht="30" customHeight="1" x14ac:dyDescent="0.25"/>
    <row r="907" ht="30" customHeight="1" x14ac:dyDescent="0.25"/>
    <row r="908" ht="30" customHeight="1" x14ac:dyDescent="0.25"/>
    <row r="909" ht="30" customHeight="1" x14ac:dyDescent="0.25"/>
    <row r="910" ht="30" customHeight="1" x14ac:dyDescent="0.25"/>
    <row r="911" ht="30" customHeight="1" x14ac:dyDescent="0.25"/>
    <row r="912" ht="30" customHeight="1" x14ac:dyDescent="0.25"/>
    <row r="913" ht="30" customHeight="1" x14ac:dyDescent="0.25"/>
    <row r="914" ht="30" customHeight="1" x14ac:dyDescent="0.25"/>
    <row r="915" ht="30" customHeight="1" x14ac:dyDescent="0.25"/>
    <row r="916" ht="30" customHeight="1" x14ac:dyDescent="0.25"/>
    <row r="917" ht="30" customHeight="1" x14ac:dyDescent="0.25"/>
    <row r="918" ht="30" customHeight="1" x14ac:dyDescent="0.25"/>
    <row r="919" ht="30" customHeight="1" x14ac:dyDescent="0.25"/>
    <row r="920" ht="30" customHeight="1" x14ac:dyDescent="0.25"/>
    <row r="921" ht="30" customHeight="1" x14ac:dyDescent="0.25"/>
    <row r="922" ht="30" customHeight="1" x14ac:dyDescent="0.25"/>
    <row r="923" ht="30" customHeight="1" x14ac:dyDescent="0.25"/>
    <row r="924" ht="30" customHeight="1" x14ac:dyDescent="0.25"/>
    <row r="925" ht="30" customHeight="1" x14ac:dyDescent="0.25"/>
    <row r="926" ht="30" customHeight="1" x14ac:dyDescent="0.25"/>
    <row r="927" ht="30" customHeight="1" x14ac:dyDescent="0.25"/>
    <row r="928" ht="30" customHeight="1" x14ac:dyDescent="0.25"/>
    <row r="929" ht="30" customHeight="1" x14ac:dyDescent="0.25"/>
    <row r="930" ht="30" customHeight="1" x14ac:dyDescent="0.25"/>
    <row r="931" ht="30" customHeight="1" x14ac:dyDescent="0.25"/>
    <row r="932" ht="30" customHeight="1" x14ac:dyDescent="0.25"/>
    <row r="933" ht="30" customHeight="1" x14ac:dyDescent="0.25"/>
    <row r="934" ht="30" customHeight="1" x14ac:dyDescent="0.25"/>
    <row r="935" ht="30" customHeight="1" x14ac:dyDescent="0.25"/>
    <row r="936" ht="30" customHeight="1" x14ac:dyDescent="0.25"/>
    <row r="937" ht="30" customHeight="1" x14ac:dyDescent="0.25"/>
    <row r="938" ht="30" customHeight="1" x14ac:dyDescent="0.25"/>
    <row r="939" ht="30" customHeight="1" x14ac:dyDescent="0.25"/>
    <row r="940" ht="30" customHeight="1" x14ac:dyDescent="0.25"/>
    <row r="941" ht="30" customHeight="1" x14ac:dyDescent="0.25"/>
    <row r="942" ht="30" customHeight="1" x14ac:dyDescent="0.25"/>
    <row r="943" ht="30" customHeight="1" x14ac:dyDescent="0.25"/>
    <row r="944" ht="30" customHeight="1" x14ac:dyDescent="0.25"/>
    <row r="945" ht="30" customHeight="1" x14ac:dyDescent="0.25"/>
    <row r="946" ht="30" customHeight="1" x14ac:dyDescent="0.25"/>
    <row r="947" ht="30" customHeight="1" x14ac:dyDescent="0.25"/>
    <row r="948" ht="30" customHeight="1" x14ac:dyDescent="0.25"/>
    <row r="949" ht="30" customHeight="1" x14ac:dyDescent="0.25"/>
    <row r="950" ht="30" customHeight="1" x14ac:dyDescent="0.25"/>
    <row r="951" ht="30" customHeight="1" x14ac:dyDescent="0.25"/>
    <row r="952" ht="30" customHeight="1" x14ac:dyDescent="0.25"/>
    <row r="953" ht="30" customHeight="1" x14ac:dyDescent="0.25"/>
    <row r="954" ht="30" customHeight="1" x14ac:dyDescent="0.25"/>
    <row r="955" ht="30" customHeight="1" x14ac:dyDescent="0.25"/>
    <row r="956" ht="30" customHeight="1" x14ac:dyDescent="0.25"/>
    <row r="957" ht="30" customHeight="1" x14ac:dyDescent="0.25"/>
    <row r="958" ht="30" customHeight="1" x14ac:dyDescent="0.25"/>
    <row r="959" ht="30" customHeight="1" x14ac:dyDescent="0.25"/>
    <row r="960" ht="30" customHeight="1" x14ac:dyDescent="0.25"/>
    <row r="961" ht="30" customHeight="1" x14ac:dyDescent="0.25"/>
    <row r="962" ht="30" customHeight="1" x14ac:dyDescent="0.25"/>
    <row r="963" ht="30" customHeight="1" x14ac:dyDescent="0.25"/>
    <row r="964" ht="30" customHeight="1" x14ac:dyDescent="0.25"/>
    <row r="965" ht="30" customHeight="1" x14ac:dyDescent="0.25"/>
    <row r="966" ht="30" customHeight="1" x14ac:dyDescent="0.25"/>
    <row r="967" ht="30" customHeight="1" x14ac:dyDescent="0.25"/>
    <row r="968" ht="30" customHeight="1" x14ac:dyDescent="0.25"/>
    <row r="969" ht="30" customHeight="1" x14ac:dyDescent="0.25"/>
    <row r="970" ht="30" customHeight="1" x14ac:dyDescent="0.25"/>
    <row r="971" ht="30" customHeight="1" x14ac:dyDescent="0.25"/>
    <row r="972" ht="30" customHeight="1" x14ac:dyDescent="0.25"/>
    <row r="973" ht="30" customHeight="1" x14ac:dyDescent="0.25"/>
    <row r="974" ht="30" customHeight="1" x14ac:dyDescent="0.25"/>
    <row r="975" ht="30" customHeight="1" x14ac:dyDescent="0.25"/>
    <row r="976" ht="30" customHeight="1" x14ac:dyDescent="0.25"/>
    <row r="977" ht="30" customHeight="1" x14ac:dyDescent="0.25"/>
    <row r="978" ht="30" customHeight="1" x14ac:dyDescent="0.25"/>
    <row r="979" ht="30" customHeight="1" x14ac:dyDescent="0.25"/>
    <row r="980" ht="30" customHeight="1" x14ac:dyDescent="0.25"/>
    <row r="981" ht="30" customHeight="1" x14ac:dyDescent="0.25"/>
    <row r="982" ht="30" customHeight="1" x14ac:dyDescent="0.25"/>
    <row r="983" ht="30" customHeight="1" x14ac:dyDescent="0.25"/>
    <row r="984" ht="30" customHeight="1" x14ac:dyDescent="0.25"/>
    <row r="985" ht="30" customHeight="1" x14ac:dyDescent="0.25"/>
    <row r="986" ht="30" customHeight="1" x14ac:dyDescent="0.25"/>
    <row r="987" ht="30" customHeight="1" x14ac:dyDescent="0.25"/>
    <row r="988" ht="30" customHeight="1" x14ac:dyDescent="0.25"/>
    <row r="989" ht="30" customHeight="1" x14ac:dyDescent="0.25"/>
    <row r="990" ht="30" customHeight="1" x14ac:dyDescent="0.25"/>
    <row r="991" ht="30" customHeight="1" x14ac:dyDescent="0.25"/>
    <row r="992" ht="30" customHeight="1" x14ac:dyDescent="0.25"/>
    <row r="993" ht="30" customHeight="1" x14ac:dyDescent="0.25"/>
    <row r="994" ht="30" customHeight="1" x14ac:dyDescent="0.25"/>
    <row r="995" ht="30" customHeight="1" x14ac:dyDescent="0.25"/>
    <row r="996" ht="30" customHeight="1" x14ac:dyDescent="0.25"/>
    <row r="997" ht="30" customHeight="1" x14ac:dyDescent="0.25"/>
    <row r="998" ht="30" customHeight="1" x14ac:dyDescent="0.25"/>
    <row r="999" ht="30" customHeight="1" x14ac:dyDescent="0.25"/>
    <row r="1000" ht="30" customHeight="1" x14ac:dyDescent="0.25"/>
    <row r="1001" ht="30" customHeight="1" x14ac:dyDescent="0.25"/>
    <row r="1002" ht="30" customHeight="1" x14ac:dyDescent="0.25"/>
    <row r="1003" ht="30" customHeight="1" x14ac:dyDescent="0.25"/>
    <row r="1004" ht="30" customHeight="1" x14ac:dyDescent="0.25"/>
    <row r="1005" ht="30" customHeight="1" x14ac:dyDescent="0.25"/>
    <row r="1006" ht="30" customHeight="1" x14ac:dyDescent="0.25"/>
    <row r="1007" ht="30" customHeight="1" x14ac:dyDescent="0.25"/>
    <row r="1008" ht="30" customHeight="1" x14ac:dyDescent="0.25"/>
    <row r="1009" ht="30" customHeight="1" x14ac:dyDescent="0.25"/>
    <row r="1010" ht="30" customHeight="1" x14ac:dyDescent="0.25"/>
    <row r="1011" ht="30" customHeight="1" x14ac:dyDescent="0.25"/>
    <row r="1012" ht="30" customHeight="1" x14ac:dyDescent="0.25"/>
    <row r="1013" ht="30" customHeight="1" x14ac:dyDescent="0.25"/>
    <row r="1014" ht="30" customHeight="1" x14ac:dyDescent="0.25"/>
    <row r="1015" ht="30" customHeight="1" x14ac:dyDescent="0.25"/>
    <row r="1016" ht="30" customHeight="1" x14ac:dyDescent="0.25"/>
    <row r="1017" ht="30" customHeight="1" x14ac:dyDescent="0.25"/>
    <row r="1018" ht="30" customHeight="1" x14ac:dyDescent="0.25"/>
    <row r="1019" ht="30" customHeight="1" x14ac:dyDescent="0.25"/>
    <row r="1020" ht="30" customHeight="1" x14ac:dyDescent="0.25"/>
    <row r="1021" ht="30" customHeight="1" x14ac:dyDescent="0.25"/>
    <row r="1022" ht="30" customHeight="1" x14ac:dyDescent="0.25"/>
    <row r="1023" ht="30" customHeight="1" x14ac:dyDescent="0.25"/>
    <row r="1024" ht="30" customHeight="1" x14ac:dyDescent="0.25"/>
    <row r="1025" ht="30" customHeight="1" x14ac:dyDescent="0.25"/>
    <row r="1026" ht="30" customHeight="1" x14ac:dyDescent="0.25"/>
    <row r="1027" ht="30" customHeight="1" x14ac:dyDescent="0.25"/>
    <row r="1028" ht="30" customHeight="1" x14ac:dyDescent="0.25"/>
    <row r="1029" ht="30" customHeight="1" x14ac:dyDescent="0.25"/>
    <row r="1030" ht="30" customHeight="1" x14ac:dyDescent="0.25"/>
    <row r="1031" ht="30" customHeight="1" x14ac:dyDescent="0.25"/>
    <row r="1032" ht="30" customHeight="1" x14ac:dyDescent="0.25"/>
    <row r="1033" ht="30" customHeight="1" x14ac:dyDescent="0.25"/>
    <row r="1034" ht="30" customHeight="1" x14ac:dyDescent="0.25"/>
    <row r="1035" ht="30" customHeight="1" x14ac:dyDescent="0.25"/>
    <row r="1036" ht="30" customHeight="1" x14ac:dyDescent="0.25"/>
    <row r="1037" ht="30" customHeight="1" x14ac:dyDescent="0.25"/>
    <row r="1038" ht="30" customHeight="1" x14ac:dyDescent="0.25"/>
    <row r="1039" ht="30" customHeight="1" x14ac:dyDescent="0.25"/>
    <row r="1040" ht="30" customHeight="1" x14ac:dyDescent="0.25"/>
    <row r="1041" ht="30" customHeight="1" x14ac:dyDescent="0.25"/>
    <row r="1042" ht="30" customHeight="1" x14ac:dyDescent="0.25"/>
    <row r="1043" ht="30" customHeight="1" x14ac:dyDescent="0.25"/>
    <row r="1044" ht="30" customHeight="1" x14ac:dyDescent="0.25"/>
    <row r="1045" ht="30" customHeight="1" x14ac:dyDescent="0.25"/>
    <row r="1046" ht="30" customHeight="1" x14ac:dyDescent="0.25"/>
    <row r="1047" ht="30" customHeight="1" x14ac:dyDescent="0.25"/>
    <row r="1048" ht="30" customHeight="1" x14ac:dyDescent="0.25"/>
    <row r="1049" ht="30" customHeight="1" x14ac:dyDescent="0.25"/>
    <row r="1050" ht="30" customHeight="1" x14ac:dyDescent="0.25"/>
    <row r="1051" ht="30" customHeight="1" x14ac:dyDescent="0.25"/>
    <row r="1052" ht="30" customHeight="1" x14ac:dyDescent="0.25"/>
    <row r="1053" ht="30" customHeight="1" x14ac:dyDescent="0.25"/>
    <row r="1054" ht="30" customHeight="1" x14ac:dyDescent="0.25"/>
    <row r="1055" ht="30" customHeight="1" x14ac:dyDescent="0.25"/>
    <row r="1056" ht="30" customHeight="1" x14ac:dyDescent="0.25"/>
    <row r="1057" ht="30" customHeight="1" x14ac:dyDescent="0.25"/>
    <row r="1058" ht="30" customHeight="1" x14ac:dyDescent="0.25"/>
    <row r="1059" ht="30" customHeight="1" x14ac:dyDescent="0.25"/>
    <row r="1060" ht="30" customHeight="1" x14ac:dyDescent="0.25"/>
    <row r="1061" ht="30" customHeight="1" x14ac:dyDescent="0.25"/>
    <row r="1062" ht="30" customHeight="1" x14ac:dyDescent="0.25"/>
    <row r="1063" ht="30" customHeight="1" x14ac:dyDescent="0.25"/>
    <row r="1064" ht="30" customHeight="1" x14ac:dyDescent="0.25"/>
    <row r="1065" ht="30" customHeight="1" x14ac:dyDescent="0.25"/>
    <row r="1066" ht="30" customHeight="1" x14ac:dyDescent="0.25"/>
    <row r="1067" ht="30" customHeight="1" x14ac:dyDescent="0.25"/>
    <row r="1068" ht="30" customHeight="1" x14ac:dyDescent="0.25"/>
    <row r="1069" ht="30" customHeight="1" x14ac:dyDescent="0.25"/>
    <row r="1070" ht="30" customHeight="1" x14ac:dyDescent="0.25"/>
    <row r="1071" ht="30" customHeight="1" x14ac:dyDescent="0.25"/>
    <row r="1072" ht="30" customHeight="1" x14ac:dyDescent="0.25"/>
    <row r="1073" ht="30" customHeight="1" x14ac:dyDescent="0.25"/>
    <row r="1074" ht="30" customHeight="1" x14ac:dyDescent="0.25"/>
    <row r="1075" ht="30" customHeight="1" x14ac:dyDescent="0.25"/>
    <row r="1076" ht="30" customHeight="1" x14ac:dyDescent="0.25"/>
    <row r="1077" ht="30" customHeight="1" x14ac:dyDescent="0.25"/>
    <row r="1078" ht="30" customHeight="1" x14ac:dyDescent="0.25"/>
    <row r="1079" ht="30" customHeight="1" x14ac:dyDescent="0.25"/>
    <row r="1080" ht="30" customHeight="1" x14ac:dyDescent="0.25"/>
    <row r="1081" ht="30" customHeight="1" x14ac:dyDescent="0.25"/>
    <row r="1082" ht="30" customHeight="1" x14ac:dyDescent="0.25"/>
    <row r="1083" ht="30" customHeight="1" x14ac:dyDescent="0.25"/>
    <row r="1084" ht="30" customHeight="1" x14ac:dyDescent="0.25"/>
    <row r="1085" ht="30" customHeight="1" x14ac:dyDescent="0.25"/>
    <row r="1086" ht="30" customHeight="1" x14ac:dyDescent="0.25"/>
    <row r="1087" ht="30" customHeight="1" x14ac:dyDescent="0.25"/>
    <row r="1088" ht="30" customHeight="1" x14ac:dyDescent="0.25"/>
    <row r="1089" ht="30" customHeight="1" x14ac:dyDescent="0.25"/>
    <row r="1090" ht="30" customHeight="1" x14ac:dyDescent="0.25"/>
    <row r="1091" ht="30" customHeight="1" x14ac:dyDescent="0.25"/>
    <row r="1092" ht="30" customHeight="1" x14ac:dyDescent="0.25"/>
    <row r="1093" ht="30" customHeight="1" x14ac:dyDescent="0.25"/>
    <row r="1094" ht="30" customHeight="1" x14ac:dyDescent="0.25"/>
    <row r="1095" ht="30" customHeight="1" x14ac:dyDescent="0.25"/>
    <row r="1096" ht="30" customHeight="1" x14ac:dyDescent="0.25"/>
    <row r="1097" ht="30" customHeight="1" x14ac:dyDescent="0.25"/>
    <row r="1098" ht="30" customHeight="1" x14ac:dyDescent="0.25"/>
    <row r="1099" ht="30" customHeight="1" x14ac:dyDescent="0.25"/>
    <row r="1100" ht="30" customHeight="1" x14ac:dyDescent="0.25"/>
    <row r="1101" ht="30" customHeight="1" x14ac:dyDescent="0.25"/>
    <row r="1102" ht="30" customHeight="1" x14ac:dyDescent="0.25"/>
    <row r="1103" ht="30" customHeight="1" x14ac:dyDescent="0.25"/>
    <row r="1104" ht="30" customHeight="1" x14ac:dyDescent="0.25"/>
    <row r="1105" ht="30" customHeight="1" x14ac:dyDescent="0.25"/>
    <row r="1106" ht="30" customHeight="1" x14ac:dyDescent="0.25"/>
    <row r="1107" ht="30" customHeight="1" x14ac:dyDescent="0.25"/>
    <row r="1108" ht="30" customHeight="1" x14ac:dyDescent="0.25"/>
    <row r="1109" ht="30" customHeight="1" x14ac:dyDescent="0.25"/>
    <row r="1110" ht="30" customHeight="1" x14ac:dyDescent="0.25"/>
    <row r="1111" ht="30" customHeight="1" x14ac:dyDescent="0.25"/>
    <row r="1112" ht="30" customHeight="1" x14ac:dyDescent="0.25"/>
    <row r="1113" ht="30" customHeight="1" x14ac:dyDescent="0.25"/>
    <row r="1114" ht="30" customHeight="1" x14ac:dyDescent="0.25"/>
    <row r="1115" ht="30" customHeight="1" x14ac:dyDescent="0.25"/>
    <row r="1116" ht="30" customHeight="1" x14ac:dyDescent="0.25"/>
    <row r="1117" ht="30" customHeight="1" x14ac:dyDescent="0.25"/>
    <row r="1118" ht="30" customHeight="1" x14ac:dyDescent="0.25"/>
    <row r="1119" ht="30" customHeight="1" x14ac:dyDescent="0.25"/>
    <row r="1120" ht="30" customHeight="1" x14ac:dyDescent="0.25"/>
    <row r="1121" ht="30" customHeight="1" x14ac:dyDescent="0.25"/>
    <row r="1122" ht="30" customHeight="1" x14ac:dyDescent="0.25"/>
    <row r="1123" ht="30" customHeight="1" x14ac:dyDescent="0.25"/>
    <row r="1124" ht="30" customHeight="1" x14ac:dyDescent="0.25"/>
    <row r="1125" ht="30" customHeight="1" x14ac:dyDescent="0.25"/>
    <row r="1126" ht="30" customHeight="1" x14ac:dyDescent="0.25"/>
    <row r="1127" ht="30" customHeight="1" x14ac:dyDescent="0.25"/>
    <row r="1128" ht="30" customHeight="1" x14ac:dyDescent="0.25"/>
    <row r="1129" ht="30" customHeight="1" x14ac:dyDescent="0.25"/>
    <row r="1130" ht="30" customHeight="1" x14ac:dyDescent="0.25"/>
    <row r="1131" ht="30" customHeight="1" x14ac:dyDescent="0.25"/>
    <row r="1132" ht="30" customHeight="1" x14ac:dyDescent="0.25"/>
    <row r="1133" ht="30" customHeight="1" x14ac:dyDescent="0.25"/>
    <row r="1134" ht="30" customHeight="1" x14ac:dyDescent="0.25"/>
    <row r="1135" ht="30" customHeight="1" x14ac:dyDescent="0.25"/>
    <row r="1136" ht="30" customHeight="1" x14ac:dyDescent="0.25"/>
    <row r="1137" ht="30" customHeight="1" x14ac:dyDescent="0.25"/>
    <row r="1138" ht="30" customHeight="1" x14ac:dyDescent="0.25"/>
    <row r="1139" ht="30" customHeight="1" x14ac:dyDescent="0.25"/>
    <row r="1140" ht="30" customHeight="1" x14ac:dyDescent="0.25"/>
    <row r="1141" ht="30" customHeight="1" x14ac:dyDescent="0.25"/>
    <row r="1142" ht="30" customHeight="1" x14ac:dyDescent="0.25"/>
    <row r="1143" ht="30" customHeight="1" x14ac:dyDescent="0.25"/>
    <row r="1144" ht="30" customHeight="1" x14ac:dyDescent="0.25"/>
    <row r="1145" ht="30" customHeight="1" x14ac:dyDescent="0.25"/>
    <row r="1146" ht="30" customHeight="1" x14ac:dyDescent="0.25"/>
    <row r="1147" ht="30" customHeight="1" x14ac:dyDescent="0.25"/>
    <row r="1148" ht="30" customHeight="1" x14ac:dyDescent="0.25"/>
    <row r="1149" ht="30" customHeight="1" x14ac:dyDescent="0.25"/>
    <row r="1150" ht="30" customHeight="1" x14ac:dyDescent="0.25"/>
    <row r="1151" ht="30" customHeight="1" x14ac:dyDescent="0.25"/>
    <row r="1152" ht="30" customHeight="1" x14ac:dyDescent="0.25"/>
    <row r="1153" ht="30" customHeight="1" x14ac:dyDescent="0.25"/>
    <row r="1154" ht="30" customHeight="1" x14ac:dyDescent="0.25"/>
    <row r="1155" ht="30" customHeight="1" x14ac:dyDescent="0.25"/>
    <row r="1156" ht="30" customHeight="1" x14ac:dyDescent="0.25"/>
    <row r="1157" ht="30" customHeight="1" x14ac:dyDescent="0.25"/>
    <row r="1158" ht="30" customHeight="1" x14ac:dyDescent="0.25"/>
    <row r="1159" ht="30" customHeight="1" x14ac:dyDescent="0.25"/>
    <row r="1160" ht="30" customHeight="1" x14ac:dyDescent="0.25"/>
    <row r="1161" ht="30" customHeight="1" x14ac:dyDescent="0.25"/>
    <row r="1162" ht="30" customHeight="1" x14ac:dyDescent="0.25"/>
    <row r="1163" ht="30" customHeight="1" x14ac:dyDescent="0.25"/>
    <row r="1164" ht="30" customHeight="1" x14ac:dyDescent="0.25"/>
    <row r="1165" ht="30" customHeight="1" x14ac:dyDescent="0.25"/>
    <row r="1166" ht="30" customHeight="1" x14ac:dyDescent="0.25"/>
    <row r="1167" ht="30" customHeight="1" x14ac:dyDescent="0.25"/>
    <row r="1168" ht="30" customHeight="1" x14ac:dyDescent="0.25"/>
    <row r="1169" ht="30" customHeight="1" x14ac:dyDescent="0.25"/>
    <row r="1170" ht="30" customHeight="1" x14ac:dyDescent="0.25"/>
    <row r="1171" ht="30" customHeight="1" x14ac:dyDescent="0.25"/>
    <row r="1172" ht="30" customHeight="1" x14ac:dyDescent="0.25"/>
    <row r="1173" ht="30" customHeight="1" x14ac:dyDescent="0.25"/>
    <row r="1174" ht="30" customHeight="1" x14ac:dyDescent="0.25"/>
    <row r="1175" ht="30" customHeight="1" x14ac:dyDescent="0.25"/>
    <row r="1176" ht="30" customHeight="1" x14ac:dyDescent="0.25"/>
    <row r="1177" ht="30" customHeight="1" x14ac:dyDescent="0.25"/>
    <row r="1178" ht="30" customHeight="1" x14ac:dyDescent="0.25"/>
    <row r="1179" ht="30" customHeight="1" x14ac:dyDescent="0.25"/>
    <row r="1180" ht="30" customHeight="1" x14ac:dyDescent="0.25"/>
    <row r="1181" ht="30" customHeight="1" x14ac:dyDescent="0.25"/>
    <row r="1182" ht="30" customHeight="1" x14ac:dyDescent="0.25"/>
    <row r="1183" ht="30" customHeight="1" x14ac:dyDescent="0.25"/>
    <row r="1184" ht="30" customHeight="1" x14ac:dyDescent="0.25"/>
    <row r="1185" ht="30" customHeight="1" x14ac:dyDescent="0.25"/>
    <row r="1186" ht="30" customHeight="1" x14ac:dyDescent="0.25"/>
    <row r="1187" ht="30" customHeight="1" x14ac:dyDescent="0.25"/>
    <row r="1188" ht="30" customHeight="1" x14ac:dyDescent="0.25"/>
    <row r="1189" ht="30" customHeight="1" x14ac:dyDescent="0.25"/>
    <row r="1190" ht="30" customHeight="1" x14ac:dyDescent="0.25"/>
    <row r="1191" ht="30" customHeight="1" x14ac:dyDescent="0.25"/>
    <row r="1192" ht="30" customHeight="1" x14ac:dyDescent="0.25"/>
    <row r="1193" ht="30" customHeight="1" x14ac:dyDescent="0.25"/>
    <row r="1194" ht="30" customHeight="1" x14ac:dyDescent="0.25"/>
    <row r="1195" ht="30" customHeight="1" x14ac:dyDescent="0.25"/>
    <row r="1196" ht="30" customHeight="1" x14ac:dyDescent="0.25"/>
    <row r="1197" ht="30" customHeight="1" x14ac:dyDescent="0.25"/>
    <row r="1198" ht="30" customHeight="1" x14ac:dyDescent="0.25"/>
    <row r="1199" ht="30" customHeight="1" x14ac:dyDescent="0.25"/>
    <row r="1200" ht="30" customHeight="1" x14ac:dyDescent="0.25"/>
    <row r="1201" ht="30" customHeight="1" x14ac:dyDescent="0.25"/>
    <row r="1202" ht="30" customHeight="1" x14ac:dyDescent="0.25"/>
    <row r="1203" ht="30" customHeight="1" x14ac:dyDescent="0.25"/>
    <row r="1204" ht="30" customHeight="1" x14ac:dyDescent="0.25"/>
    <row r="1205" ht="30" customHeight="1" x14ac:dyDescent="0.25"/>
    <row r="1206" ht="30" customHeight="1" x14ac:dyDescent="0.25"/>
    <row r="1207" ht="30" customHeight="1" x14ac:dyDescent="0.25"/>
    <row r="1208" ht="30" customHeight="1" x14ac:dyDescent="0.25"/>
    <row r="1209" ht="30" customHeight="1" x14ac:dyDescent="0.25"/>
    <row r="1210" ht="30" customHeight="1" x14ac:dyDescent="0.25"/>
    <row r="1211" ht="30" customHeight="1" x14ac:dyDescent="0.25"/>
    <row r="1212" ht="30" customHeight="1" x14ac:dyDescent="0.25"/>
    <row r="1213" ht="30" customHeight="1" x14ac:dyDescent="0.25"/>
    <row r="1214" ht="30" customHeight="1" x14ac:dyDescent="0.25"/>
    <row r="1215" ht="30" customHeight="1" x14ac:dyDescent="0.25"/>
    <row r="1216" ht="30" customHeight="1" x14ac:dyDescent="0.25"/>
    <row r="1217" ht="30" customHeight="1" x14ac:dyDescent="0.25"/>
    <row r="1218" ht="30" customHeight="1" x14ac:dyDescent="0.25"/>
    <row r="1219" ht="30" customHeight="1" x14ac:dyDescent="0.25"/>
    <row r="1220" ht="30" customHeight="1" x14ac:dyDescent="0.25"/>
    <row r="1221" ht="30" customHeight="1" x14ac:dyDescent="0.25"/>
    <row r="1222" ht="30" customHeight="1" x14ac:dyDescent="0.25"/>
    <row r="1223" ht="30" customHeight="1" x14ac:dyDescent="0.25"/>
    <row r="1224" ht="30" customHeight="1" x14ac:dyDescent="0.25"/>
    <row r="1225" ht="30" customHeight="1" x14ac:dyDescent="0.25"/>
    <row r="1226" ht="30" customHeight="1" x14ac:dyDescent="0.25"/>
    <row r="1227" ht="30" customHeight="1" x14ac:dyDescent="0.25"/>
    <row r="1228" ht="30" customHeight="1" x14ac:dyDescent="0.25"/>
    <row r="1229" ht="30" customHeight="1" x14ac:dyDescent="0.25"/>
    <row r="1230" ht="30" customHeight="1" x14ac:dyDescent="0.25"/>
    <row r="1231" ht="30" customHeight="1" x14ac:dyDescent="0.25"/>
    <row r="1232" ht="30" customHeight="1" x14ac:dyDescent="0.25"/>
    <row r="1233" ht="30" customHeight="1" x14ac:dyDescent="0.25"/>
    <row r="1234" ht="30" customHeight="1" x14ac:dyDescent="0.25"/>
    <row r="1235" ht="30" customHeight="1" x14ac:dyDescent="0.25"/>
    <row r="1236" ht="30" customHeight="1" x14ac:dyDescent="0.25"/>
    <row r="1237" ht="30" customHeight="1" x14ac:dyDescent="0.25"/>
    <row r="1238" ht="30" customHeight="1" x14ac:dyDescent="0.25"/>
    <row r="1239" ht="30" customHeight="1" x14ac:dyDescent="0.25"/>
    <row r="1240" ht="30" customHeight="1" x14ac:dyDescent="0.25"/>
    <row r="1241" ht="30" customHeight="1" x14ac:dyDescent="0.25"/>
    <row r="1242" ht="30" customHeight="1" x14ac:dyDescent="0.25"/>
    <row r="1243" ht="30" customHeight="1" x14ac:dyDescent="0.25"/>
    <row r="1244" ht="30" customHeight="1" x14ac:dyDescent="0.25"/>
    <row r="1245" ht="30" customHeight="1" x14ac:dyDescent="0.25"/>
    <row r="1246" ht="30" customHeight="1" x14ac:dyDescent="0.25"/>
    <row r="1247" ht="30" customHeight="1" x14ac:dyDescent="0.25"/>
    <row r="1248" ht="30" customHeight="1" x14ac:dyDescent="0.25"/>
    <row r="1249" ht="30" customHeight="1" x14ac:dyDescent="0.25"/>
    <row r="1250" ht="30" customHeight="1" x14ac:dyDescent="0.25"/>
    <row r="1251" ht="30" customHeight="1" x14ac:dyDescent="0.25"/>
    <row r="1252" ht="30" customHeight="1" x14ac:dyDescent="0.25"/>
    <row r="1253" ht="30" customHeight="1" x14ac:dyDescent="0.25"/>
    <row r="1254" ht="30" customHeight="1" x14ac:dyDescent="0.25"/>
    <row r="1255" ht="30" customHeight="1" x14ac:dyDescent="0.25"/>
    <row r="1256" ht="30" customHeight="1" x14ac:dyDescent="0.25"/>
    <row r="1257" ht="30" customHeight="1" x14ac:dyDescent="0.25"/>
    <row r="1258" ht="30" customHeight="1" x14ac:dyDescent="0.25"/>
    <row r="1259" ht="30" customHeight="1" x14ac:dyDescent="0.25"/>
    <row r="1260" ht="30" customHeight="1" x14ac:dyDescent="0.25"/>
    <row r="1261" ht="30" customHeight="1" x14ac:dyDescent="0.25"/>
    <row r="1262" ht="30" customHeight="1" x14ac:dyDescent="0.25"/>
    <row r="1263" ht="30" customHeight="1" x14ac:dyDescent="0.25"/>
    <row r="1264" ht="30" customHeight="1" x14ac:dyDescent="0.25"/>
    <row r="1265" ht="30" customHeight="1" x14ac:dyDescent="0.25"/>
  </sheetData>
  <dataConsolidate/>
  <mergeCells count="2">
    <mergeCell ref="B1:C1"/>
    <mergeCell ref="B2:C2"/>
  </mergeCells>
  <dataValidations count="5">
    <dataValidation allowBlank="1" showInputMessage="1" showErrorMessage="1" prompt="V tomto zošite vytvorte rodinný mesačný rozpočet. Do hárkov Príjmy a Výdavky zadajte podrobnosti. V tomto hárku sa automaticky aktualizuje tabuľka Súhrn." sqref="A1" xr:uid="{00000000-0002-0000-0000-000000000000}"/>
    <dataValidation allowBlank="1" showInputMessage="1" showErrorMessage="1" prompt="V tejto bunke je názov tohto zošita." sqref="B1:C1" xr:uid="{00000000-0002-0000-0000-000001000000}"/>
    <dataValidation allowBlank="1" showInputMessage="1" showErrorMessage="1" prompt="V tabuľke pod touto bunkou sa automaticky aktualizuje súhrn" sqref="B2:C2" xr:uid="{00000000-0002-0000-0000-000002000000}"/>
    <dataValidation allowBlank="1" showInputMessage="1" showErrorMessage="1" prompt="V tomto stĺpci pod týmto nadpisom je zostatok" sqref="B3" xr:uid="{00000000-0002-0000-0000-000003000000}"/>
    <dataValidation allowBlank="1" showInputMessage="1" showErrorMessage="1" prompt="V tomto stĺpci pod týmto nadpisom sa automaticky vypočítava suma." sqref="C3" xr:uid="{00000000-0002-0000-0000-000004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autoPageBreaks="0" fitToPage="1"/>
  </sheetPr>
  <dimension ref="B1:C6"/>
  <sheetViews>
    <sheetView showGridLines="0" workbookViewId="0"/>
  </sheetViews>
  <sheetFormatPr defaultRowHeight="30" customHeight="1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14" t="str">
        <f>Názov_Zošita</f>
        <v>MESAČNÝ RODINNÝ ROZPOČET</v>
      </c>
      <c r="C1" s="14"/>
    </row>
    <row r="2" spans="2:3" ht="32.25" customHeight="1" thickTop="1" x14ac:dyDescent="0.25">
      <c r="B2" s="15" t="s">
        <v>7</v>
      </c>
      <c r="C2" s="15"/>
    </row>
    <row r="3" spans="2:3" ht="30" customHeight="1" x14ac:dyDescent="0.25">
      <c r="B3" s="3" t="s">
        <v>7</v>
      </c>
      <c r="C3" s="17" t="s">
        <v>6</v>
      </c>
    </row>
    <row r="4" spans="2:3" ht="30" customHeight="1" x14ac:dyDescent="0.25">
      <c r="B4" s="1" t="s">
        <v>8</v>
      </c>
      <c r="C4" s="9">
        <f>PredpokladanéVýdavky</f>
        <v>4486</v>
      </c>
    </row>
    <row r="5" spans="2:3" ht="30" customHeight="1" x14ac:dyDescent="0.25">
      <c r="B5" s="1" t="s">
        <v>9</v>
      </c>
      <c r="C5" s="9">
        <f>SkutočnéVýdavky</f>
        <v>4603</v>
      </c>
    </row>
    <row r="6" spans="2:3" ht="30" customHeight="1" x14ac:dyDescent="0.25">
      <c r="B6" s="1" t="s">
        <v>10</v>
      </c>
      <c r="C6" s="9">
        <f>C4-C5</f>
        <v>-117</v>
      </c>
    </row>
  </sheetData>
  <mergeCells count="2">
    <mergeCell ref="B1:C1"/>
    <mergeCell ref="B2:C2"/>
  </mergeCells>
  <dataValidations count="5">
    <dataValidation allowBlank="1" showInputMessage="1" showErrorMessage="1" prompt="Názov tohto zošita je z bunky B1 hárka Súhrn" sqref="B1:C1" xr:uid="{00000000-0002-0000-0100-000000000000}"/>
    <dataValidation allowBlank="1" showInputMessage="1" showErrorMessage="1" prompt="V tabuľke pod touto bunkou sa automaticky aktualizujú celkové hodnoty" sqref="B2:C2" xr:uid="{00000000-0002-0000-0100-000001000000}"/>
    <dataValidation allowBlank="1" showInputMessage="1" showErrorMessage="1" prompt="V tomto stĺpci pod týmto nadpisom je celkový súhrn" sqref="B3" xr:uid="{00000000-0002-0000-0100-000002000000}"/>
    <dataValidation allowBlank="1" showInputMessage="1" showErrorMessage="1" prompt="V tomto stĺpci pod týmto nadpisom sa automaticky vypočítava suma." sqref="C3" xr:uid="{00000000-0002-0000-0100-000003000000}"/>
    <dataValidation allowBlank="1" showInputMessage="1" showErrorMessage="1" prompt="V tomto hárku sa automaticky aktualizuje tabuľka Spolu." sqref="A1" xr:uid="{00000000-0002-0000-0100-000004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autoPageBreaks="0" fitToPage="1"/>
  </sheetPr>
  <dimension ref="B1:E7"/>
  <sheetViews>
    <sheetView showGridLines="0" workbookViewId="0"/>
  </sheetViews>
  <sheetFormatPr defaultRowHeight="30" customHeight="1" x14ac:dyDescent="0.25"/>
  <cols>
    <col min="1" max="1" width="2.625" customWidth="1"/>
    <col min="2" max="2" width="49.25" customWidth="1"/>
    <col min="3" max="5" width="14.125" customWidth="1"/>
    <col min="6" max="6" width="2.625" customWidth="1"/>
  </cols>
  <sheetData>
    <row r="1" spans="2:5" ht="41.25" customHeight="1" thickBot="1" x14ac:dyDescent="0.4">
      <c r="B1" s="14" t="str">
        <f>Názov_Zošita</f>
        <v>MESAČNÝ RODINNÝ ROZPOČET</v>
      </c>
      <c r="C1" s="14"/>
      <c r="D1" s="14"/>
      <c r="E1" s="14"/>
    </row>
    <row r="2" spans="2:5" ht="32.25" customHeight="1" thickTop="1" x14ac:dyDescent="0.25">
      <c r="B2" s="15" t="s">
        <v>11</v>
      </c>
      <c r="C2" s="15"/>
      <c r="D2" s="15"/>
      <c r="E2" s="15"/>
    </row>
    <row r="3" spans="2:5" ht="30" customHeight="1" x14ac:dyDescent="0.25">
      <c r="B3" s="4" t="s">
        <v>12</v>
      </c>
      <c r="C3" s="4" t="s">
        <v>17</v>
      </c>
      <c r="D3" s="4" t="s">
        <v>18</v>
      </c>
      <c r="E3" s="4" t="s">
        <v>19</v>
      </c>
    </row>
    <row r="4" spans="2:5" ht="30" customHeight="1" x14ac:dyDescent="0.25">
      <c r="B4" s="1" t="s">
        <v>13</v>
      </c>
      <c r="C4" s="10">
        <v>4000</v>
      </c>
      <c r="D4" s="10">
        <v>4000</v>
      </c>
      <c r="E4" s="11">
        <f>TabuľkaPríjmov[[#This Row],[Predpokladané]]-TabuľkaPríjmov[[#This Row],[Skutočné]]</f>
        <v>0</v>
      </c>
    </row>
    <row r="5" spans="2:5" ht="30" customHeight="1" x14ac:dyDescent="0.25">
      <c r="B5" s="1" t="s">
        <v>14</v>
      </c>
      <c r="C5" s="10">
        <v>1300</v>
      </c>
      <c r="D5" s="10">
        <v>1300</v>
      </c>
      <c r="E5" s="11">
        <f>TabuľkaPríjmov[[#This Row],[Predpokladané]]-TabuľkaPríjmov[[#This Row],[Skutočné]]</f>
        <v>0</v>
      </c>
    </row>
    <row r="6" spans="2:5" ht="30" customHeight="1" x14ac:dyDescent="0.25">
      <c r="B6" s="1" t="s">
        <v>15</v>
      </c>
      <c r="C6" s="10">
        <v>300</v>
      </c>
      <c r="D6" s="10">
        <v>300</v>
      </c>
      <c r="E6" s="11">
        <f>TabuľkaPríjmov[[#This Row],[Predpokladané]]-TabuľkaPríjmov[[#This Row],[Skutočné]]</f>
        <v>0</v>
      </c>
    </row>
    <row r="7" spans="2:5" ht="30" customHeight="1" x14ac:dyDescent="0.25">
      <c r="B7" s="1" t="s">
        <v>16</v>
      </c>
      <c r="C7" s="10">
        <f>SUBTOTAL(109,TabuľkaPríjmov[Predpokladané])</f>
        <v>5600</v>
      </c>
      <c r="D7" s="10">
        <f>SUBTOTAL(109,TabuľkaPríjmov[Skutočné])</f>
        <v>5600</v>
      </c>
      <c r="E7" s="11">
        <f>SUBTOTAL(109,TabuľkaPríjmov[Rozdiel])</f>
        <v>0</v>
      </c>
    </row>
  </sheetData>
  <mergeCells count="2">
    <mergeCell ref="B1:E1"/>
    <mergeCell ref="B2:E2"/>
  </mergeCells>
  <dataValidations count="7">
    <dataValidation allowBlank="1" showInputMessage="1" showErrorMessage="1" prompt="V tomto hárku zadajte do tabuľky Príjmy podrobnosti o mesačných príjmoch." sqref="A1" xr:uid="{00000000-0002-0000-0200-000000000000}"/>
    <dataValidation allowBlank="1" showInputMessage="1" showErrorMessage="1" prompt="Do tabuľky nižšie zadajte podrobnosti príjmu." sqref="B2:E2" xr:uid="{00000000-0002-0000-0200-000001000000}"/>
    <dataValidation allowBlank="1" showInputMessage="1" showErrorMessage="1" prompt="V tomto stĺpci pod týmto nadpisom zadajte podrobnosti predpokladaných príjmov" sqref="B3" xr:uid="{00000000-0002-0000-0200-000002000000}"/>
    <dataValidation allowBlank="1" showInputMessage="1" showErrorMessage="1" prompt="V tomto stĺpci pod týmto nadpisom zadajte predpokladanú sumu" sqref="C3" xr:uid="{00000000-0002-0000-0200-000003000000}"/>
    <dataValidation allowBlank="1" showInputMessage="1" showErrorMessage="1" prompt="Do tohto stĺpca pod týmto nadpisom zadajte skutočnú sumu." sqref="D3" xr:uid="{00000000-0002-0000-0200-000004000000}"/>
    <dataValidation allowBlank="1" showInputMessage="1" showErrorMessage="1" prompt="V tomto stĺpci pod týmto nadpisom sa automaticky vypočíta rozdiel" sqref="E3" xr:uid="{00000000-0002-0000-0200-000005000000}"/>
    <dataValidation allowBlank="1" showInputMessage="1" showErrorMessage="1" prompt="Názov tohto zošita je z bunky B1 hárka Súhrn" sqref="B1:E1" xr:uid="{00000000-0002-0000-0200-000006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  <pageSetUpPr autoPageBreaks="0" fitToPage="1"/>
  </sheetPr>
  <dimension ref="B1:F80"/>
  <sheetViews>
    <sheetView showGridLines="0" workbookViewId="0"/>
  </sheetViews>
  <sheetFormatPr defaultRowHeight="30" customHeight="1" x14ac:dyDescent="0.25"/>
  <cols>
    <col min="1" max="1" width="2.625" customWidth="1"/>
    <col min="2" max="2" width="23.25" customWidth="1"/>
    <col min="3" max="3" width="34.125" customWidth="1"/>
    <col min="4" max="4" width="15.25" customWidth="1"/>
    <col min="5" max="6" width="14.125" customWidth="1"/>
    <col min="7" max="7" width="2.625" customWidth="1"/>
  </cols>
  <sheetData>
    <row r="1" spans="2:6" ht="41.25" customHeight="1" thickBot="1" x14ac:dyDescent="0.4">
      <c r="B1" s="14" t="str">
        <f>Názov_Zošita</f>
        <v>MESAČNÝ RODINNÝ ROZPOČET</v>
      </c>
      <c r="C1" s="14"/>
      <c r="D1" s="14"/>
      <c r="E1" s="14"/>
      <c r="F1" s="14"/>
    </row>
    <row r="2" spans="2:6" ht="32.25" customHeight="1" thickTop="1" x14ac:dyDescent="0.25">
      <c r="B2" s="15" t="s">
        <v>20</v>
      </c>
      <c r="C2" s="15"/>
      <c r="D2" s="15"/>
      <c r="E2" s="15"/>
      <c r="F2" s="15"/>
    </row>
    <row r="3" spans="2:6" ht="116.1" customHeight="1" x14ac:dyDescent="0.25">
      <c r="B3" s="16" t="s">
        <v>21</v>
      </c>
      <c r="C3" s="16"/>
      <c r="D3" s="16"/>
      <c r="E3" s="16"/>
      <c r="F3" s="16"/>
    </row>
    <row r="4" spans="2:6" ht="30" customHeight="1" x14ac:dyDescent="0.25">
      <c r="B4" s="5" t="s">
        <v>22</v>
      </c>
      <c r="C4" s="5" t="s">
        <v>36</v>
      </c>
      <c r="D4" s="5" t="s">
        <v>17</v>
      </c>
      <c r="E4" s="5" t="s">
        <v>18</v>
      </c>
      <c r="F4" s="5" t="s">
        <v>19</v>
      </c>
    </row>
    <row r="5" spans="2:6" ht="30" customHeight="1" x14ac:dyDescent="0.25">
      <c r="B5" s="7" t="s">
        <v>23</v>
      </c>
      <c r="C5" s="6" t="s">
        <v>37</v>
      </c>
      <c r="D5" s="12">
        <v>1000</v>
      </c>
      <c r="E5" s="12">
        <v>1000</v>
      </c>
      <c r="F5" s="13">
        <f>TabuľkaVýdavkov[[#This Row],[Predpokladané]]-TabuľkaVýdavkov[[#This Row],[Skutočné]]</f>
        <v>0</v>
      </c>
    </row>
    <row r="6" spans="2:6" ht="30" customHeight="1" x14ac:dyDescent="0.25">
      <c r="B6" s="7" t="s">
        <v>23</v>
      </c>
      <c r="C6" s="6" t="s">
        <v>38</v>
      </c>
      <c r="D6" s="12">
        <v>0</v>
      </c>
      <c r="E6" s="12">
        <v>0</v>
      </c>
      <c r="F6" s="13">
        <f>TabuľkaVýdavkov[[#This Row],[Predpokladané]]-TabuľkaVýdavkov[[#This Row],[Skutočné]]</f>
        <v>0</v>
      </c>
    </row>
    <row r="7" spans="2:6" ht="30" customHeight="1" x14ac:dyDescent="0.25">
      <c r="B7" s="7" t="s">
        <v>23</v>
      </c>
      <c r="C7" s="6" t="s">
        <v>39</v>
      </c>
      <c r="D7" s="12">
        <v>54</v>
      </c>
      <c r="E7" s="12">
        <v>100</v>
      </c>
      <c r="F7" s="13">
        <f>TabuľkaVýdavkov[[#This Row],[Predpokladané]]-TabuľkaVýdavkov[[#This Row],[Skutočné]]</f>
        <v>-46</v>
      </c>
    </row>
    <row r="8" spans="2:6" ht="30" customHeight="1" x14ac:dyDescent="0.25">
      <c r="B8" s="7" t="s">
        <v>23</v>
      </c>
      <c r="C8" s="6" t="s">
        <v>40</v>
      </c>
      <c r="D8" s="12">
        <v>44</v>
      </c>
      <c r="E8" s="12">
        <v>56</v>
      </c>
      <c r="F8" s="13">
        <f>TabuľkaVýdavkov[[#This Row],[Predpokladané]]-TabuľkaVýdavkov[[#This Row],[Skutočné]]</f>
        <v>-12</v>
      </c>
    </row>
    <row r="9" spans="2:6" ht="30" customHeight="1" x14ac:dyDescent="0.25">
      <c r="B9" s="7" t="s">
        <v>23</v>
      </c>
      <c r="C9" s="6" t="s">
        <v>41</v>
      </c>
      <c r="D9" s="12">
        <v>22</v>
      </c>
      <c r="E9" s="12">
        <v>28</v>
      </c>
      <c r="F9" s="13">
        <f>TabuľkaVýdavkov[[#This Row],[Predpokladané]]-TabuľkaVýdavkov[[#This Row],[Skutočné]]</f>
        <v>-6</v>
      </c>
    </row>
    <row r="10" spans="2:6" ht="30" customHeight="1" x14ac:dyDescent="0.25">
      <c r="B10" s="7" t="s">
        <v>23</v>
      </c>
      <c r="C10" s="6" t="s">
        <v>42</v>
      </c>
      <c r="D10" s="12">
        <v>8</v>
      </c>
      <c r="E10" s="12">
        <v>8</v>
      </c>
      <c r="F10" s="13">
        <f>TabuľkaVýdavkov[[#This Row],[Predpokladané]]-TabuľkaVýdavkov[[#This Row],[Skutočné]]</f>
        <v>0</v>
      </c>
    </row>
    <row r="11" spans="2:6" ht="30" customHeight="1" x14ac:dyDescent="0.25">
      <c r="B11" s="7" t="s">
        <v>23</v>
      </c>
      <c r="C11" s="6" t="s">
        <v>43</v>
      </c>
      <c r="D11" s="12">
        <v>34</v>
      </c>
      <c r="E11" s="12">
        <v>34</v>
      </c>
      <c r="F11" s="13">
        <f>TabuľkaVýdavkov[[#This Row],[Predpokladané]]-TabuľkaVýdavkov[[#This Row],[Skutočné]]</f>
        <v>0</v>
      </c>
    </row>
    <row r="12" spans="2:6" ht="30" customHeight="1" x14ac:dyDescent="0.25">
      <c r="B12" s="7" t="s">
        <v>23</v>
      </c>
      <c r="C12" s="6" t="s">
        <v>44</v>
      </c>
      <c r="D12" s="12">
        <v>10</v>
      </c>
      <c r="E12" s="12">
        <v>10</v>
      </c>
      <c r="F12" s="13">
        <f>TabuľkaVýdavkov[[#This Row],[Predpokladané]]-TabuľkaVýdavkov[[#This Row],[Skutočné]]</f>
        <v>0</v>
      </c>
    </row>
    <row r="13" spans="2:6" ht="30" customHeight="1" x14ac:dyDescent="0.25">
      <c r="B13" s="7" t="s">
        <v>23</v>
      </c>
      <c r="C13" s="6" t="s">
        <v>45</v>
      </c>
      <c r="D13" s="12">
        <v>23</v>
      </c>
      <c r="E13" s="12">
        <v>0</v>
      </c>
      <c r="F13" s="13">
        <f>TabuľkaVýdavkov[[#This Row],[Predpokladané]]-TabuľkaVýdavkov[[#This Row],[Skutočné]]</f>
        <v>23</v>
      </c>
    </row>
    <row r="14" spans="2:6" ht="30" customHeight="1" x14ac:dyDescent="0.25">
      <c r="B14" s="7" t="s">
        <v>23</v>
      </c>
      <c r="C14" s="6" t="s">
        <v>46</v>
      </c>
      <c r="D14" s="12">
        <v>0</v>
      </c>
      <c r="E14" s="12">
        <v>0</v>
      </c>
      <c r="F14" s="13">
        <f>TabuľkaVýdavkov[[#This Row],[Predpokladané]]-TabuľkaVýdavkov[[#This Row],[Skutočné]]</f>
        <v>0</v>
      </c>
    </row>
    <row r="15" spans="2:6" ht="30" customHeight="1" x14ac:dyDescent="0.25">
      <c r="B15" s="7" t="s">
        <v>23</v>
      </c>
      <c r="C15" s="6" t="s">
        <v>47</v>
      </c>
      <c r="D15" s="12">
        <v>0</v>
      </c>
      <c r="E15" s="12">
        <v>0</v>
      </c>
      <c r="F15" s="13">
        <f>TabuľkaVýdavkov[[#This Row],[Predpokladané]]-TabuľkaVýdavkov[[#This Row],[Skutočné]]</f>
        <v>0</v>
      </c>
    </row>
    <row r="16" spans="2:6" ht="30" customHeight="1" x14ac:dyDescent="0.25">
      <c r="B16" s="7" t="s">
        <v>24</v>
      </c>
      <c r="C16" s="6" t="s">
        <v>48</v>
      </c>
      <c r="D16" s="12">
        <v>16</v>
      </c>
      <c r="E16" s="12">
        <v>66</v>
      </c>
      <c r="F16" s="13">
        <f>TabuľkaVýdavkov[[#This Row],[Predpokladané]]-TabuľkaVýdavkov[[#This Row],[Skutočné]]</f>
        <v>-50</v>
      </c>
    </row>
    <row r="17" spans="2:6" ht="30" customHeight="1" x14ac:dyDescent="0.25">
      <c r="B17" s="7" t="s">
        <v>24</v>
      </c>
      <c r="C17" s="6" t="s">
        <v>49</v>
      </c>
      <c r="D17" s="12">
        <v>35</v>
      </c>
      <c r="E17" s="12">
        <v>42</v>
      </c>
      <c r="F17" s="13">
        <f>TabuľkaVýdavkov[[#This Row],[Predpokladané]]-TabuľkaVýdavkov[[#This Row],[Skutočné]]</f>
        <v>-7</v>
      </c>
    </row>
    <row r="18" spans="2:6" ht="30" customHeight="1" x14ac:dyDescent="0.25">
      <c r="B18" s="7" t="s">
        <v>24</v>
      </c>
      <c r="C18" s="6" t="s">
        <v>50</v>
      </c>
      <c r="D18" s="12">
        <v>1</v>
      </c>
      <c r="E18" s="12">
        <v>62</v>
      </c>
      <c r="F18" s="13">
        <f>TabuľkaVýdavkov[[#This Row],[Predpokladané]]-TabuľkaVýdavkov[[#This Row],[Skutočné]]</f>
        <v>-61</v>
      </c>
    </row>
    <row r="19" spans="2:6" ht="30" customHeight="1" x14ac:dyDescent="0.25">
      <c r="B19" s="7" t="s">
        <v>24</v>
      </c>
      <c r="C19" s="6" t="s">
        <v>25</v>
      </c>
      <c r="D19" s="12">
        <v>91</v>
      </c>
      <c r="E19" s="12">
        <v>27</v>
      </c>
      <c r="F19" s="13">
        <f>TabuľkaVýdavkov[[#This Row],[Predpokladané]]-TabuľkaVýdavkov[[#This Row],[Skutočné]]</f>
        <v>64</v>
      </c>
    </row>
    <row r="20" spans="2:6" ht="30" customHeight="1" x14ac:dyDescent="0.25">
      <c r="B20" s="7" t="s">
        <v>24</v>
      </c>
      <c r="C20" s="6" t="s">
        <v>51</v>
      </c>
      <c r="D20" s="12">
        <v>80</v>
      </c>
      <c r="E20" s="12">
        <v>89</v>
      </c>
      <c r="F20" s="13">
        <f>TabuľkaVýdavkov[[#This Row],[Predpokladané]]-TabuľkaVýdavkov[[#This Row],[Skutočné]]</f>
        <v>-9</v>
      </c>
    </row>
    <row r="21" spans="2:6" ht="30" customHeight="1" x14ac:dyDescent="0.25">
      <c r="B21" s="7" t="s">
        <v>24</v>
      </c>
      <c r="C21" s="6" t="s">
        <v>52</v>
      </c>
      <c r="D21" s="12">
        <v>18</v>
      </c>
      <c r="E21" s="12">
        <v>93</v>
      </c>
      <c r="F21" s="13">
        <f>TabuľkaVýdavkov[[#This Row],[Predpokladané]]-TabuľkaVýdavkov[[#This Row],[Skutočné]]</f>
        <v>-75</v>
      </c>
    </row>
    <row r="22" spans="2:6" ht="30" customHeight="1" x14ac:dyDescent="0.25">
      <c r="B22" s="7" t="s">
        <v>24</v>
      </c>
      <c r="C22" s="6" t="s">
        <v>53</v>
      </c>
      <c r="D22" s="12">
        <v>34</v>
      </c>
      <c r="E22" s="12">
        <v>37</v>
      </c>
      <c r="F22" s="13">
        <f>TabuľkaVýdavkov[[#This Row],[Predpokladané]]-TabuľkaVýdavkov[[#This Row],[Skutočné]]</f>
        <v>-3</v>
      </c>
    </row>
    <row r="23" spans="2:6" ht="30" customHeight="1" x14ac:dyDescent="0.25">
      <c r="B23" s="7" t="s">
        <v>24</v>
      </c>
      <c r="C23" s="6" t="s">
        <v>47</v>
      </c>
      <c r="D23" s="12">
        <v>83</v>
      </c>
      <c r="E23" s="12">
        <v>61</v>
      </c>
      <c r="F23" s="13">
        <f>TabuľkaVýdavkov[[#This Row],[Predpokladané]]-TabuľkaVýdavkov[[#This Row],[Skutočné]]</f>
        <v>22</v>
      </c>
    </row>
    <row r="24" spans="2:6" ht="30" customHeight="1" x14ac:dyDescent="0.25">
      <c r="B24" s="7" t="s">
        <v>25</v>
      </c>
      <c r="C24" s="6" t="s">
        <v>54</v>
      </c>
      <c r="D24" s="12">
        <v>48</v>
      </c>
      <c r="E24" s="12">
        <v>63</v>
      </c>
      <c r="F24" s="13">
        <f>TabuľkaVýdavkov[[#This Row],[Predpokladané]]-TabuľkaVýdavkov[[#This Row],[Skutočné]]</f>
        <v>-15</v>
      </c>
    </row>
    <row r="25" spans="2:6" ht="30" customHeight="1" x14ac:dyDescent="0.25">
      <c r="B25" s="7" t="s">
        <v>25</v>
      </c>
      <c r="C25" s="6" t="s">
        <v>55</v>
      </c>
      <c r="D25" s="12">
        <v>21</v>
      </c>
      <c r="E25" s="12">
        <v>44</v>
      </c>
      <c r="F25" s="13">
        <f>TabuľkaVýdavkov[[#This Row],[Predpokladané]]-TabuľkaVýdavkov[[#This Row],[Skutočné]]</f>
        <v>-23</v>
      </c>
    </row>
    <row r="26" spans="2:6" ht="30" customHeight="1" x14ac:dyDescent="0.25">
      <c r="B26" s="7" t="s">
        <v>25</v>
      </c>
      <c r="C26" s="6" t="s">
        <v>56</v>
      </c>
      <c r="D26" s="12">
        <v>35</v>
      </c>
      <c r="E26" s="12">
        <v>65</v>
      </c>
      <c r="F26" s="13">
        <f>TabuľkaVýdavkov[[#This Row],[Predpokladané]]-TabuľkaVýdavkov[[#This Row],[Skutočné]]</f>
        <v>-30</v>
      </c>
    </row>
    <row r="27" spans="2:6" ht="30" customHeight="1" x14ac:dyDescent="0.25">
      <c r="B27" s="7" t="s">
        <v>25</v>
      </c>
      <c r="C27" s="6" t="s">
        <v>47</v>
      </c>
      <c r="D27" s="12">
        <v>14</v>
      </c>
      <c r="E27" s="12">
        <v>75</v>
      </c>
      <c r="F27" s="13">
        <f>TabuľkaVýdavkov[[#This Row],[Predpokladané]]-TabuľkaVýdavkov[[#This Row],[Skutočné]]</f>
        <v>-61</v>
      </c>
    </row>
    <row r="28" spans="2:6" ht="30" customHeight="1" x14ac:dyDescent="0.25">
      <c r="B28" s="7" t="s">
        <v>26</v>
      </c>
      <c r="C28" s="6" t="s">
        <v>57</v>
      </c>
      <c r="D28" s="12">
        <v>79</v>
      </c>
      <c r="E28" s="12">
        <v>0</v>
      </c>
      <c r="F28" s="13">
        <f>TabuľkaVýdavkov[[#This Row],[Predpokladané]]-TabuľkaVýdavkov[[#This Row],[Skutočné]]</f>
        <v>79</v>
      </c>
    </row>
    <row r="29" spans="2:6" ht="30" customHeight="1" x14ac:dyDescent="0.25">
      <c r="B29" s="7" t="s">
        <v>26</v>
      </c>
      <c r="C29" s="6" t="s">
        <v>58</v>
      </c>
      <c r="D29" s="12">
        <v>56</v>
      </c>
      <c r="E29" s="12">
        <v>50</v>
      </c>
      <c r="F29" s="13">
        <f>TabuľkaVýdavkov[[#This Row],[Predpokladané]]-TabuľkaVýdavkov[[#This Row],[Skutočné]]</f>
        <v>6</v>
      </c>
    </row>
    <row r="30" spans="2:6" ht="30" customHeight="1" x14ac:dyDescent="0.25">
      <c r="B30" s="7" t="s">
        <v>26</v>
      </c>
      <c r="C30" s="6" t="s">
        <v>47</v>
      </c>
      <c r="D30" s="12">
        <v>96</v>
      </c>
      <c r="E30" s="12">
        <v>23</v>
      </c>
      <c r="F30" s="13">
        <f>TabuľkaVýdavkov[[#This Row],[Predpokladané]]-TabuľkaVýdavkov[[#This Row],[Skutočné]]</f>
        <v>73</v>
      </c>
    </row>
    <row r="31" spans="2:6" ht="30" customHeight="1" x14ac:dyDescent="0.25">
      <c r="B31" s="7" t="s">
        <v>27</v>
      </c>
      <c r="C31" s="6" t="s">
        <v>59</v>
      </c>
      <c r="D31" s="12">
        <v>90</v>
      </c>
      <c r="E31" s="12">
        <v>90</v>
      </c>
      <c r="F31" s="13">
        <f>TabuľkaVýdavkov[[#This Row],[Predpokladané]]-TabuľkaVýdavkov[[#This Row],[Skutočné]]</f>
        <v>0</v>
      </c>
    </row>
    <row r="32" spans="2:6" ht="30" customHeight="1" x14ac:dyDescent="0.25">
      <c r="B32" s="7" t="s">
        <v>27</v>
      </c>
      <c r="C32" s="6" t="s">
        <v>60</v>
      </c>
      <c r="D32" s="12">
        <v>33</v>
      </c>
      <c r="E32" s="12">
        <v>30</v>
      </c>
      <c r="F32" s="13">
        <f>TabuľkaVýdavkov[[#This Row],[Predpokladané]]-TabuľkaVýdavkov[[#This Row],[Skutočné]]</f>
        <v>3</v>
      </c>
    </row>
    <row r="33" spans="2:6" ht="30" customHeight="1" x14ac:dyDescent="0.25">
      <c r="B33" s="7" t="s">
        <v>27</v>
      </c>
      <c r="C33" s="6" t="s">
        <v>61</v>
      </c>
      <c r="D33" s="12">
        <v>86</v>
      </c>
      <c r="E33" s="12">
        <v>64</v>
      </c>
      <c r="F33" s="13">
        <f>TabuľkaVýdavkov[[#This Row],[Predpokladané]]-TabuľkaVýdavkov[[#This Row],[Skutočné]]</f>
        <v>22</v>
      </c>
    </row>
    <row r="34" spans="2:6" ht="30" customHeight="1" x14ac:dyDescent="0.25">
      <c r="B34" s="7" t="s">
        <v>27</v>
      </c>
      <c r="C34" s="6" t="s">
        <v>62</v>
      </c>
      <c r="D34" s="12">
        <v>76</v>
      </c>
      <c r="E34" s="12">
        <v>2</v>
      </c>
      <c r="F34" s="13">
        <f>TabuľkaVýdavkov[[#This Row],[Predpokladané]]-TabuľkaVýdavkov[[#This Row],[Skutočné]]</f>
        <v>74</v>
      </c>
    </row>
    <row r="35" spans="2:6" ht="30" customHeight="1" x14ac:dyDescent="0.25">
      <c r="B35" s="7" t="s">
        <v>27</v>
      </c>
      <c r="C35" s="6" t="s">
        <v>63</v>
      </c>
      <c r="D35" s="12">
        <v>60</v>
      </c>
      <c r="E35" s="12">
        <v>90</v>
      </c>
      <c r="F35" s="13">
        <f>TabuľkaVýdavkov[[#This Row],[Predpokladané]]-TabuľkaVýdavkov[[#This Row],[Skutočné]]</f>
        <v>-30</v>
      </c>
    </row>
    <row r="36" spans="2:6" ht="30" customHeight="1" x14ac:dyDescent="0.25">
      <c r="B36" s="7" t="s">
        <v>27</v>
      </c>
      <c r="C36" s="6" t="s">
        <v>64</v>
      </c>
      <c r="D36" s="12">
        <v>37</v>
      </c>
      <c r="E36" s="12">
        <v>60</v>
      </c>
      <c r="F36" s="13">
        <f>TabuľkaVýdavkov[[#This Row],[Predpokladané]]-TabuľkaVýdavkov[[#This Row],[Skutočné]]</f>
        <v>-23</v>
      </c>
    </row>
    <row r="37" spans="2:6" ht="30" customHeight="1" x14ac:dyDescent="0.25">
      <c r="B37" s="7" t="s">
        <v>27</v>
      </c>
      <c r="C37" s="6" t="s">
        <v>65</v>
      </c>
      <c r="D37" s="12">
        <v>22</v>
      </c>
      <c r="E37" s="12">
        <v>70</v>
      </c>
      <c r="F37" s="13">
        <f>TabuľkaVýdavkov[[#This Row],[Predpokladané]]-TabuľkaVýdavkov[[#This Row],[Skutočné]]</f>
        <v>-48</v>
      </c>
    </row>
    <row r="38" spans="2:6" ht="30" customHeight="1" x14ac:dyDescent="0.25">
      <c r="B38" s="7" t="s">
        <v>27</v>
      </c>
      <c r="C38" s="6" t="s">
        <v>66</v>
      </c>
      <c r="D38" s="12">
        <v>80</v>
      </c>
      <c r="E38" s="12">
        <v>21</v>
      </c>
      <c r="F38" s="13">
        <f>TabuľkaVýdavkov[[#This Row],[Predpokladané]]-TabuľkaVýdavkov[[#This Row],[Skutočné]]</f>
        <v>59</v>
      </c>
    </row>
    <row r="39" spans="2:6" ht="30" customHeight="1" x14ac:dyDescent="0.25">
      <c r="B39" s="7" t="s">
        <v>27</v>
      </c>
      <c r="C39" s="6" t="s">
        <v>47</v>
      </c>
      <c r="D39" s="12">
        <v>65</v>
      </c>
      <c r="E39" s="12">
        <v>20</v>
      </c>
      <c r="F39" s="13">
        <f>TabuľkaVýdavkov[[#This Row],[Predpokladané]]-TabuľkaVýdavkov[[#This Row],[Skutočné]]</f>
        <v>45</v>
      </c>
    </row>
    <row r="40" spans="2:6" ht="30" customHeight="1" x14ac:dyDescent="0.25">
      <c r="B40" s="7" t="s">
        <v>28</v>
      </c>
      <c r="C40" s="6" t="s">
        <v>26</v>
      </c>
      <c r="D40" s="12">
        <v>37</v>
      </c>
      <c r="E40" s="12">
        <v>34</v>
      </c>
      <c r="F40" s="13">
        <f>TabuľkaVýdavkov[[#This Row],[Predpokladané]]-TabuľkaVýdavkov[[#This Row],[Skutočné]]</f>
        <v>3</v>
      </c>
    </row>
    <row r="41" spans="2:6" ht="30" customHeight="1" x14ac:dyDescent="0.25">
      <c r="B41" s="7" t="s">
        <v>28</v>
      </c>
      <c r="C41" s="6" t="s">
        <v>59</v>
      </c>
      <c r="D41" s="12">
        <v>74</v>
      </c>
      <c r="E41" s="12">
        <v>86</v>
      </c>
      <c r="F41" s="13">
        <f>TabuľkaVýdavkov[[#This Row],[Predpokladané]]-TabuľkaVýdavkov[[#This Row],[Skutočné]]</f>
        <v>-12</v>
      </c>
    </row>
    <row r="42" spans="2:6" ht="30" customHeight="1" x14ac:dyDescent="0.25">
      <c r="B42" s="7" t="s">
        <v>28</v>
      </c>
      <c r="C42" s="6" t="s">
        <v>67</v>
      </c>
      <c r="D42" s="12">
        <v>80</v>
      </c>
      <c r="E42" s="12">
        <v>92</v>
      </c>
      <c r="F42" s="13">
        <f>TabuľkaVýdavkov[[#This Row],[Predpokladané]]-TabuľkaVýdavkov[[#This Row],[Skutočné]]</f>
        <v>-12</v>
      </c>
    </row>
    <row r="43" spans="2:6" ht="30" customHeight="1" x14ac:dyDescent="0.25">
      <c r="B43" s="7" t="s">
        <v>28</v>
      </c>
      <c r="C43" s="6" t="s">
        <v>68</v>
      </c>
      <c r="D43" s="12">
        <v>61</v>
      </c>
      <c r="E43" s="12">
        <v>22</v>
      </c>
      <c r="F43" s="13">
        <f>TabuľkaVýdavkov[[#This Row],[Predpokladané]]-TabuľkaVýdavkov[[#This Row],[Skutočné]]</f>
        <v>39</v>
      </c>
    </row>
    <row r="44" spans="2:6" ht="30" customHeight="1" x14ac:dyDescent="0.25">
      <c r="B44" s="7" t="s">
        <v>28</v>
      </c>
      <c r="C44" s="6" t="s">
        <v>47</v>
      </c>
      <c r="D44" s="12">
        <v>83</v>
      </c>
      <c r="E44" s="12">
        <v>51</v>
      </c>
      <c r="F44" s="13">
        <f>TabuľkaVýdavkov[[#This Row],[Predpokladané]]-TabuľkaVýdavkov[[#This Row],[Skutočné]]</f>
        <v>32</v>
      </c>
    </row>
    <row r="45" spans="2:6" ht="30" customHeight="1" x14ac:dyDescent="0.25">
      <c r="B45" s="7" t="s">
        <v>29</v>
      </c>
      <c r="C45" s="6" t="s">
        <v>59</v>
      </c>
      <c r="D45" s="12">
        <v>28</v>
      </c>
      <c r="E45" s="12">
        <v>10</v>
      </c>
      <c r="F45" s="13">
        <f>TabuľkaVýdavkov[[#This Row],[Predpokladané]]-TabuľkaVýdavkov[[#This Row],[Skutočné]]</f>
        <v>18</v>
      </c>
    </row>
    <row r="46" spans="2:6" ht="30" customHeight="1" x14ac:dyDescent="0.25">
      <c r="B46" s="7" t="s">
        <v>29</v>
      </c>
      <c r="C46" s="6" t="s">
        <v>69</v>
      </c>
      <c r="D46" s="12">
        <v>25</v>
      </c>
      <c r="E46" s="12">
        <v>81</v>
      </c>
      <c r="F46" s="13">
        <f>TabuľkaVýdavkov[[#This Row],[Predpokladané]]-TabuľkaVýdavkov[[#This Row],[Skutočné]]</f>
        <v>-56</v>
      </c>
    </row>
    <row r="47" spans="2:6" ht="30" customHeight="1" x14ac:dyDescent="0.25">
      <c r="B47" s="7" t="s">
        <v>29</v>
      </c>
      <c r="C47" s="6" t="s">
        <v>60</v>
      </c>
      <c r="D47" s="12">
        <v>59</v>
      </c>
      <c r="E47" s="12">
        <v>72</v>
      </c>
      <c r="F47" s="13">
        <f>TabuľkaVýdavkov[[#This Row],[Predpokladané]]-TabuľkaVýdavkov[[#This Row],[Skutočné]]</f>
        <v>-13</v>
      </c>
    </row>
    <row r="48" spans="2:6" ht="30" customHeight="1" x14ac:dyDescent="0.25">
      <c r="B48" s="7" t="s">
        <v>29</v>
      </c>
      <c r="C48" s="6" t="s">
        <v>70</v>
      </c>
      <c r="D48" s="12">
        <v>89</v>
      </c>
      <c r="E48" s="12">
        <v>90</v>
      </c>
      <c r="F48" s="13">
        <f>TabuľkaVýdavkov[[#This Row],[Predpokladané]]-TabuľkaVýdavkov[[#This Row],[Skutočné]]</f>
        <v>-1</v>
      </c>
    </row>
    <row r="49" spans="2:6" ht="30" customHeight="1" x14ac:dyDescent="0.25">
      <c r="B49" s="7" t="s">
        <v>29</v>
      </c>
      <c r="C49" s="6" t="s">
        <v>71</v>
      </c>
      <c r="D49" s="12">
        <v>78</v>
      </c>
      <c r="E49" s="12">
        <v>48</v>
      </c>
      <c r="F49" s="13">
        <f>TabuľkaVýdavkov[[#This Row],[Predpokladané]]-TabuľkaVýdavkov[[#This Row],[Skutočné]]</f>
        <v>30</v>
      </c>
    </row>
    <row r="50" spans="2:6" ht="30" customHeight="1" x14ac:dyDescent="0.25">
      <c r="B50" s="7" t="s">
        <v>29</v>
      </c>
      <c r="C50" s="6" t="s">
        <v>63</v>
      </c>
      <c r="D50" s="12">
        <v>6</v>
      </c>
      <c r="E50" s="12">
        <v>73</v>
      </c>
      <c r="F50" s="13">
        <f>TabuľkaVýdavkov[[#This Row],[Predpokladané]]-TabuľkaVýdavkov[[#This Row],[Skutočné]]</f>
        <v>-67</v>
      </c>
    </row>
    <row r="51" spans="2:6" ht="30" customHeight="1" x14ac:dyDescent="0.25">
      <c r="B51" s="7" t="s">
        <v>29</v>
      </c>
      <c r="C51" s="6" t="s">
        <v>47</v>
      </c>
      <c r="D51" s="12">
        <v>80</v>
      </c>
      <c r="E51" s="12">
        <v>66</v>
      </c>
      <c r="F51" s="13">
        <f>TabuľkaVýdavkov[[#This Row],[Predpokladané]]-TabuľkaVýdavkov[[#This Row],[Skutočné]]</f>
        <v>14</v>
      </c>
    </row>
    <row r="52" spans="2:6" ht="30" customHeight="1" x14ac:dyDescent="0.25">
      <c r="B52" s="7" t="s">
        <v>30</v>
      </c>
      <c r="C52" s="6" t="s">
        <v>72</v>
      </c>
      <c r="D52" s="12">
        <v>11</v>
      </c>
      <c r="E52" s="12">
        <v>29</v>
      </c>
      <c r="F52" s="13">
        <f>TabuľkaVýdavkov[[#This Row],[Predpokladané]]-TabuľkaVýdavkov[[#This Row],[Skutočné]]</f>
        <v>-18</v>
      </c>
    </row>
    <row r="53" spans="2:6" ht="30" customHeight="1" x14ac:dyDescent="0.25">
      <c r="B53" s="7" t="s">
        <v>30</v>
      </c>
      <c r="C53" s="6" t="s">
        <v>73</v>
      </c>
      <c r="D53" s="12">
        <v>77</v>
      </c>
      <c r="E53" s="12">
        <v>32</v>
      </c>
      <c r="F53" s="13">
        <f>TabuľkaVýdavkov[[#This Row],[Predpokladané]]-TabuľkaVýdavkov[[#This Row],[Skutočné]]</f>
        <v>45</v>
      </c>
    </row>
    <row r="54" spans="2:6" ht="30" customHeight="1" x14ac:dyDescent="0.25">
      <c r="B54" s="7" t="s">
        <v>30</v>
      </c>
      <c r="C54" s="6" t="s">
        <v>74</v>
      </c>
      <c r="D54" s="12">
        <v>71</v>
      </c>
      <c r="E54" s="12">
        <v>43</v>
      </c>
      <c r="F54" s="13">
        <f>TabuľkaVýdavkov[[#This Row],[Predpokladané]]-TabuľkaVýdavkov[[#This Row],[Skutočné]]</f>
        <v>28</v>
      </c>
    </row>
    <row r="55" spans="2:6" ht="30" customHeight="1" x14ac:dyDescent="0.25">
      <c r="B55" s="7" t="s">
        <v>30</v>
      </c>
      <c r="C55" s="6" t="s">
        <v>75</v>
      </c>
      <c r="D55" s="12">
        <v>64</v>
      </c>
      <c r="E55" s="12">
        <v>21</v>
      </c>
      <c r="F55" s="13">
        <f>TabuľkaVýdavkov[[#This Row],[Predpokladané]]-TabuľkaVýdavkov[[#This Row],[Skutočné]]</f>
        <v>43</v>
      </c>
    </row>
    <row r="56" spans="2:6" ht="30" customHeight="1" x14ac:dyDescent="0.25">
      <c r="B56" s="7" t="s">
        <v>30</v>
      </c>
      <c r="C56" s="6" t="s">
        <v>76</v>
      </c>
      <c r="D56" s="12">
        <v>47</v>
      </c>
      <c r="E56" s="12">
        <v>57</v>
      </c>
      <c r="F56" s="13">
        <f>TabuľkaVýdavkov[[#This Row],[Predpokladané]]-TabuľkaVýdavkov[[#This Row],[Skutočné]]</f>
        <v>-10</v>
      </c>
    </row>
    <row r="57" spans="2:6" ht="30" customHeight="1" x14ac:dyDescent="0.25">
      <c r="B57" s="7" t="s">
        <v>30</v>
      </c>
      <c r="C57" s="6" t="s">
        <v>77</v>
      </c>
      <c r="D57" s="12">
        <v>28</v>
      </c>
      <c r="E57" s="12">
        <v>1</v>
      </c>
      <c r="F57" s="13">
        <f>TabuľkaVýdavkov[[#This Row],[Predpokladané]]-TabuľkaVýdavkov[[#This Row],[Skutočné]]</f>
        <v>27</v>
      </c>
    </row>
    <row r="58" spans="2:6" ht="30" customHeight="1" x14ac:dyDescent="0.25">
      <c r="B58" s="7" t="s">
        <v>30</v>
      </c>
      <c r="C58" s="6" t="s">
        <v>47</v>
      </c>
      <c r="D58" s="12">
        <v>13</v>
      </c>
      <c r="E58" s="12">
        <v>42</v>
      </c>
      <c r="F58" s="13">
        <f>TabuľkaVýdavkov[[#This Row],[Predpokladané]]-TabuľkaVýdavkov[[#This Row],[Skutočné]]</f>
        <v>-29</v>
      </c>
    </row>
    <row r="59" spans="2:6" ht="30" customHeight="1" x14ac:dyDescent="0.25">
      <c r="B59" s="7" t="s">
        <v>31</v>
      </c>
      <c r="C59" s="6" t="s">
        <v>78</v>
      </c>
      <c r="D59" s="12">
        <v>65</v>
      </c>
      <c r="E59" s="12">
        <v>6</v>
      </c>
      <c r="F59" s="13">
        <f>TabuľkaVýdavkov[[#This Row],[Predpokladané]]-TabuľkaVýdavkov[[#This Row],[Skutočné]]</f>
        <v>59</v>
      </c>
    </row>
    <row r="60" spans="2:6" ht="30" customHeight="1" x14ac:dyDescent="0.25">
      <c r="B60" s="7" t="s">
        <v>31</v>
      </c>
      <c r="C60" s="6" t="s">
        <v>79</v>
      </c>
      <c r="D60" s="12">
        <v>100</v>
      </c>
      <c r="E60" s="12">
        <v>36</v>
      </c>
      <c r="F60" s="13">
        <f>TabuľkaVýdavkov[[#This Row],[Predpokladané]]-TabuľkaVýdavkov[[#This Row],[Skutočné]]</f>
        <v>64</v>
      </c>
    </row>
    <row r="61" spans="2:6" ht="30" customHeight="1" x14ac:dyDescent="0.25">
      <c r="B61" s="7" t="s">
        <v>31</v>
      </c>
      <c r="C61" s="6" t="s">
        <v>80</v>
      </c>
      <c r="D61" s="12">
        <v>29</v>
      </c>
      <c r="E61" s="12">
        <v>69</v>
      </c>
      <c r="F61" s="13">
        <f>TabuľkaVýdavkov[[#This Row],[Predpokladané]]-TabuľkaVýdavkov[[#This Row],[Skutočné]]</f>
        <v>-40</v>
      </c>
    </row>
    <row r="62" spans="2:6" ht="30" customHeight="1" x14ac:dyDescent="0.25">
      <c r="B62" s="7" t="s">
        <v>31</v>
      </c>
      <c r="C62" s="6" t="s">
        <v>80</v>
      </c>
      <c r="D62" s="12">
        <v>64</v>
      </c>
      <c r="E62" s="12">
        <v>3</v>
      </c>
      <c r="F62" s="13">
        <f>TabuľkaVýdavkov[[#This Row],[Predpokladané]]-TabuľkaVýdavkov[[#This Row],[Skutočné]]</f>
        <v>61</v>
      </c>
    </row>
    <row r="63" spans="2:6" ht="30" customHeight="1" x14ac:dyDescent="0.25">
      <c r="B63" s="7" t="s">
        <v>31</v>
      </c>
      <c r="C63" s="6" t="s">
        <v>80</v>
      </c>
      <c r="D63" s="12">
        <v>34</v>
      </c>
      <c r="E63" s="12">
        <v>35</v>
      </c>
      <c r="F63" s="13">
        <f>TabuľkaVýdavkov[[#This Row],[Predpokladané]]-TabuľkaVýdavkov[[#This Row],[Skutočné]]</f>
        <v>-1</v>
      </c>
    </row>
    <row r="64" spans="2:6" ht="30" customHeight="1" x14ac:dyDescent="0.25">
      <c r="B64" s="7" t="s">
        <v>31</v>
      </c>
      <c r="C64" s="6" t="s">
        <v>47</v>
      </c>
      <c r="D64" s="12">
        <v>38</v>
      </c>
      <c r="E64" s="12">
        <v>52</v>
      </c>
      <c r="F64" s="13">
        <f>TabuľkaVýdavkov[[#This Row],[Predpokladané]]-TabuľkaVýdavkov[[#This Row],[Skutočné]]</f>
        <v>-14</v>
      </c>
    </row>
    <row r="65" spans="2:6" ht="30" customHeight="1" x14ac:dyDescent="0.25">
      <c r="B65" s="7" t="s">
        <v>32</v>
      </c>
      <c r="C65" s="6" t="s">
        <v>81</v>
      </c>
      <c r="D65" s="12">
        <v>84</v>
      </c>
      <c r="E65" s="12">
        <v>36</v>
      </c>
      <c r="F65" s="13">
        <f>TabuľkaVýdavkov[[#This Row],[Predpokladané]]-TabuľkaVýdavkov[[#This Row],[Skutočné]]</f>
        <v>48</v>
      </c>
    </row>
    <row r="66" spans="2:6" ht="30" customHeight="1" x14ac:dyDescent="0.25">
      <c r="B66" s="7" t="s">
        <v>32</v>
      </c>
      <c r="C66" s="6" t="s">
        <v>82</v>
      </c>
      <c r="D66" s="12">
        <v>2</v>
      </c>
      <c r="E66" s="12">
        <v>83</v>
      </c>
      <c r="F66" s="13">
        <f>TabuľkaVýdavkov[[#This Row],[Predpokladané]]-TabuľkaVýdavkov[[#This Row],[Skutočné]]</f>
        <v>-81</v>
      </c>
    </row>
    <row r="67" spans="2:6" ht="30" customHeight="1" x14ac:dyDescent="0.25">
      <c r="B67" s="7" t="s">
        <v>32</v>
      </c>
      <c r="C67" s="6" t="s">
        <v>83</v>
      </c>
      <c r="D67" s="12">
        <v>40</v>
      </c>
      <c r="E67" s="12">
        <v>20</v>
      </c>
      <c r="F67" s="13">
        <f>TabuľkaVýdavkov[[#This Row],[Predpokladané]]-TabuľkaVýdavkov[[#This Row],[Skutočné]]</f>
        <v>20</v>
      </c>
    </row>
    <row r="68" spans="2:6" ht="30" customHeight="1" x14ac:dyDescent="0.25">
      <c r="B68" s="7" t="s">
        <v>32</v>
      </c>
      <c r="C68" s="6" t="s">
        <v>47</v>
      </c>
      <c r="D68" s="12">
        <v>35</v>
      </c>
      <c r="E68" s="12">
        <v>72</v>
      </c>
      <c r="F68" s="13">
        <f>TabuľkaVýdavkov[[#This Row],[Predpokladané]]-TabuľkaVýdavkov[[#This Row],[Skutočné]]</f>
        <v>-37</v>
      </c>
    </row>
    <row r="69" spans="2:6" ht="30" customHeight="1" x14ac:dyDescent="0.25">
      <c r="B69" s="7" t="s">
        <v>33</v>
      </c>
      <c r="C69" s="6" t="s">
        <v>84</v>
      </c>
      <c r="D69" s="12">
        <v>34</v>
      </c>
      <c r="E69" s="12">
        <v>20</v>
      </c>
      <c r="F69" s="13">
        <f>TabuľkaVýdavkov[[#This Row],[Predpokladané]]-TabuľkaVýdavkov[[#This Row],[Skutočné]]</f>
        <v>14</v>
      </c>
    </row>
    <row r="70" spans="2:6" ht="30" customHeight="1" x14ac:dyDescent="0.25">
      <c r="B70" s="7" t="s">
        <v>33</v>
      </c>
      <c r="C70" s="6" t="s">
        <v>85</v>
      </c>
      <c r="D70" s="12">
        <v>68</v>
      </c>
      <c r="E70" s="12">
        <v>98</v>
      </c>
      <c r="F70" s="13">
        <f>TabuľkaVýdavkov[[#This Row],[Predpokladané]]-TabuľkaVýdavkov[[#This Row],[Skutočné]]</f>
        <v>-30</v>
      </c>
    </row>
    <row r="71" spans="2:6" ht="30" customHeight="1" x14ac:dyDescent="0.25">
      <c r="B71" s="7" t="s">
        <v>33</v>
      </c>
      <c r="C71" s="6" t="s">
        <v>86</v>
      </c>
      <c r="D71" s="12">
        <v>89</v>
      </c>
      <c r="E71" s="12">
        <v>68</v>
      </c>
      <c r="F71" s="13">
        <f>TabuľkaVýdavkov[[#This Row],[Predpokladané]]-TabuľkaVýdavkov[[#This Row],[Skutočné]]</f>
        <v>21</v>
      </c>
    </row>
    <row r="72" spans="2:6" ht="30" customHeight="1" x14ac:dyDescent="0.25">
      <c r="B72" s="7" t="s">
        <v>33</v>
      </c>
      <c r="C72" s="6" t="s">
        <v>47</v>
      </c>
      <c r="D72" s="12">
        <v>82</v>
      </c>
      <c r="E72" s="12">
        <v>26</v>
      </c>
      <c r="F72" s="13">
        <f>TabuľkaVýdavkov[[#This Row],[Predpokladané]]-TabuľkaVýdavkov[[#This Row],[Skutočné]]</f>
        <v>56</v>
      </c>
    </row>
    <row r="73" spans="2:6" ht="30" customHeight="1" x14ac:dyDescent="0.25">
      <c r="B73" s="7" t="s">
        <v>34</v>
      </c>
      <c r="C73" s="6" t="s">
        <v>87</v>
      </c>
      <c r="D73" s="12">
        <v>41</v>
      </c>
      <c r="E73" s="12">
        <v>85</v>
      </c>
      <c r="F73" s="13">
        <f>TabuľkaVýdavkov[[#This Row],[Predpokladané]]-TabuľkaVýdavkov[[#This Row],[Skutočné]]</f>
        <v>-44</v>
      </c>
    </row>
    <row r="74" spans="2:6" ht="30" customHeight="1" x14ac:dyDescent="0.25">
      <c r="B74" s="7" t="s">
        <v>34</v>
      </c>
      <c r="C74" s="6" t="s">
        <v>88</v>
      </c>
      <c r="D74" s="12">
        <v>0</v>
      </c>
      <c r="E74" s="12">
        <v>69</v>
      </c>
      <c r="F74" s="13">
        <f>TabuľkaVýdavkov[[#This Row],[Predpokladané]]-TabuľkaVýdavkov[[#This Row],[Skutočné]]</f>
        <v>-69</v>
      </c>
    </row>
    <row r="75" spans="2:6" ht="30" customHeight="1" x14ac:dyDescent="0.25">
      <c r="B75" s="7" t="s">
        <v>34</v>
      </c>
      <c r="C75" s="6" t="s">
        <v>89</v>
      </c>
      <c r="D75" s="12">
        <v>2</v>
      </c>
      <c r="E75" s="12">
        <v>57</v>
      </c>
      <c r="F75" s="13">
        <f>TabuľkaVýdavkov[[#This Row],[Predpokladané]]-TabuľkaVýdavkov[[#This Row],[Skutočné]]</f>
        <v>-55</v>
      </c>
    </row>
    <row r="76" spans="2:6" ht="30" customHeight="1" x14ac:dyDescent="0.25">
      <c r="B76" s="7" t="s">
        <v>35</v>
      </c>
      <c r="C76" s="6" t="s">
        <v>90</v>
      </c>
      <c r="D76" s="12">
        <v>7</v>
      </c>
      <c r="E76" s="12">
        <v>98</v>
      </c>
      <c r="F76" s="13">
        <f>TabuľkaVýdavkov[[#This Row],[Predpokladané]]-TabuľkaVýdavkov[[#This Row],[Skutočné]]</f>
        <v>-91</v>
      </c>
    </row>
    <row r="77" spans="2:6" ht="30" customHeight="1" x14ac:dyDescent="0.25">
      <c r="B77" s="7" t="s">
        <v>35</v>
      </c>
      <c r="C77" s="6" t="s">
        <v>91</v>
      </c>
      <c r="D77" s="12">
        <v>39</v>
      </c>
      <c r="E77" s="12">
        <v>85</v>
      </c>
      <c r="F77" s="13">
        <f>TabuľkaVýdavkov[[#This Row],[Predpokladané]]-TabuľkaVýdavkov[[#This Row],[Skutočné]]</f>
        <v>-46</v>
      </c>
    </row>
    <row r="78" spans="2:6" ht="30" customHeight="1" x14ac:dyDescent="0.25">
      <c r="B78" s="7" t="s">
        <v>35</v>
      </c>
      <c r="C78" s="6" t="s">
        <v>92</v>
      </c>
      <c r="D78" s="12">
        <v>78</v>
      </c>
      <c r="E78" s="12">
        <v>84</v>
      </c>
      <c r="F78" s="13">
        <f>TabuľkaVýdavkov[[#This Row],[Predpokladané]]-TabuľkaVýdavkov[[#This Row],[Skutočné]]</f>
        <v>-6</v>
      </c>
    </row>
    <row r="79" spans="2:6" ht="30" customHeight="1" x14ac:dyDescent="0.25">
      <c r="B79" s="7" t="s">
        <v>35</v>
      </c>
      <c r="C79" s="6" t="s">
        <v>47</v>
      </c>
      <c r="D79" s="12">
        <v>93</v>
      </c>
      <c r="E79" s="12">
        <v>71</v>
      </c>
      <c r="F79" s="13">
        <f>TabuľkaVýdavkov[[#This Row],[Predpokladané]]-TabuľkaVýdavkov[[#This Row],[Skutočné]]</f>
        <v>22</v>
      </c>
    </row>
    <row r="80" spans="2:6" ht="30" customHeight="1" x14ac:dyDescent="0.25">
      <c r="B80" s="7" t="s">
        <v>93</v>
      </c>
      <c r="C80" s="6"/>
      <c r="D80" s="12"/>
      <c r="E80" s="12"/>
      <c r="F80" s="13">
        <f>SUBTOTAL(109,TabuľkaVýdavkov[Rozdiel])</f>
        <v>-117</v>
      </c>
    </row>
  </sheetData>
  <mergeCells count="3">
    <mergeCell ref="B3:F3"/>
    <mergeCell ref="B1:F1"/>
    <mergeCell ref="B2:F2"/>
  </mergeCells>
  <dataValidations count="8">
    <dataValidation allowBlank="1" showInputMessage="1" showErrorMessage="1" prompt="V tomto hárku zadajte do tabuľky Náklady podrobnosti o mesačných nákladoch. Na filtrovanie výdavkov podľa kategórie použite rýchly filter v bunkeB3" sqref="A1" xr:uid="{00000000-0002-0000-0300-000000000000}"/>
    <dataValidation allowBlank="1" showInputMessage="1" showErrorMessage="1" prompt="V bunke nižšie je rýchly filter" sqref="B2" xr:uid="{00000000-0002-0000-0300-000001000000}"/>
    <dataValidation allowBlank="1" showInputMessage="1" showErrorMessage="1" prompt="V tomto stĺpci pod týmto nadpisom zadajte predpokladanú sumu" sqref="D4" xr:uid="{00000000-0002-0000-0300-000002000000}"/>
    <dataValidation allowBlank="1" showInputMessage="1" showErrorMessage="1" prompt="Do tohto stĺpca pod týmto nadpisom zadajte skutočnú sumu." sqref="E4" xr:uid="{00000000-0002-0000-0300-000003000000}"/>
    <dataValidation allowBlank="1" showInputMessage="1" showErrorMessage="1" prompt="V tomto stĺpci pod týmto nadpisom sa automaticky vypočíta rozdiel" sqref="F4" xr:uid="{00000000-0002-0000-0300-000004000000}"/>
    <dataValidation allowBlank="1" showInputMessage="1" showErrorMessage="1" prompt="Do tohto stĺpca pod týmto nadpisom zadajte kategóriu. Konkrétne položky vyhľadajte pomocou filtra nadpisov." sqref="B4" xr:uid="{00000000-0002-0000-0300-000005000000}"/>
    <dataValidation allowBlank="1" showInputMessage="1" showErrorMessage="1" prompt="Do tohto stĺpca pod týmto nadpisom zadajte podkategóriu." sqref="C4" xr:uid="{00000000-0002-0000-0300-000006000000}"/>
    <dataValidation allowBlank="1" showInputMessage="1" showErrorMessage="1" prompt="Názov tohto zošita je z bunky B1 hárka Súhrn" sqref="B1:E1" xr:uid="{00000000-0002-0000-0300-000007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9</vt:i4>
      </vt:variant>
    </vt:vector>
  </HeadingPairs>
  <TitlesOfParts>
    <vt:vector size="13" baseType="lpstr">
      <vt:lpstr>Súhrn</vt:lpstr>
      <vt:lpstr>Spolu</vt:lpstr>
      <vt:lpstr>Príjmy</vt:lpstr>
      <vt:lpstr>Výdavky</vt:lpstr>
      <vt:lpstr>Nadpis1</vt:lpstr>
      <vt:lpstr>Nadpis2</vt:lpstr>
      <vt:lpstr>Nadpis3</vt:lpstr>
      <vt:lpstr>Nadpis4</vt:lpstr>
      <vt:lpstr>Názov_Zošita</vt:lpstr>
      <vt:lpstr>Výdavky!Názvy_tlače</vt:lpstr>
      <vt:lpstr>PredpokladanýPríjem</vt:lpstr>
      <vt:lpstr>PredpokladanýZostatok</vt:lpstr>
      <vt:lpstr>SkutočnýZostatok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2018-01-23T04:03:14Z</dcterms:created>
  <dcterms:modified xsi:type="dcterms:W3CDTF">2018-05-24T03:43:24Z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