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C:\Users\admin\Desktop\"/>
    </mc:Choice>
  </mc:AlternateContent>
  <bookViews>
    <workbookView xWindow="930" yWindow="0" windowWidth="21600" windowHeight="10185" xr2:uid="{00000000-000D-0000-FFFF-FFFF00000000}"/>
  </bookViews>
  <sheets>
    <sheet name="Vânzări regionale" sheetId="1" r:id="rId1"/>
  </sheets>
  <definedNames>
    <definedName name="d">Regiune[[IAN]:[DEC]]</definedName>
    <definedName name="Fereastrăx">14</definedName>
    <definedName name="Fereastrăy">0</definedName>
    <definedName name="RegiuneTitluRând1..Q28">'Vânzări regionale'!$A$3</definedName>
    <definedName name="vector">ROW(OFFSET('Vânzări regionale'!$A$1,,,ROWS('Vânzări regionale'!$A$20:$P$27)))</definedName>
    <definedName name="x">SUBTOTAL(2,OFFSET(d,vector-1,,1))</definedName>
    <definedName name="y">IF(x&gt;0,N(OFFSET(OFFSET(d,,,1,1),vector-1,x-1)),-99^99)</definedName>
  </definedNames>
  <calcPr calcId="162913"/>
  <fileRecoveryPr autoRecover="0"/>
</workbook>
</file>

<file path=xl/calcChain.xml><?xml version="1.0" encoding="utf-8"?>
<calcChain xmlns="http://schemas.openxmlformats.org/spreadsheetml/2006/main">
  <c r="P5" i="1" l="1"/>
  <c r="P6" i="1"/>
  <c r="P7" i="1"/>
  <c r="P8" i="1"/>
  <c r="P9" i="1"/>
  <c r="P10" i="1"/>
  <c r="P11" i="1"/>
  <c r="O5" i="1" l="1"/>
  <c r="O6" i="1"/>
  <c r="O7" i="1"/>
  <c r="O8" i="1"/>
  <c r="O9" i="1"/>
  <c r="O10" i="1"/>
  <c r="O11" i="1"/>
  <c r="N5" i="1"/>
  <c r="N6" i="1"/>
  <c r="N7" i="1"/>
  <c r="N8" i="1"/>
  <c r="N9" i="1"/>
  <c r="N10" i="1"/>
  <c r="N11" i="1"/>
  <c r="M12" i="1" l="1"/>
  <c r="L12" i="1"/>
  <c r="K12" i="1"/>
  <c r="J12" i="1"/>
  <c r="I12" i="1"/>
  <c r="H12" i="1"/>
  <c r="G12" i="1"/>
  <c r="F12" i="1"/>
  <c r="E12" i="1"/>
  <c r="D12" i="1"/>
  <c r="C12" i="1"/>
  <c r="B12" i="1"/>
  <c r="N4" i="1" l="1"/>
  <c r="N12" i="1" l="1"/>
  <c r="O4" i="1"/>
  <c r="P4" i="1" s="1"/>
  <c r="O12" i="1" l="1"/>
</calcChain>
</file>

<file path=xl/sharedStrings.xml><?xml version="1.0" encoding="utf-8"?>
<sst xmlns="http://schemas.openxmlformats.org/spreadsheetml/2006/main" count="24" uniqueCount="23">
  <si>
    <t xml:space="preserve">  VÂNZĂRI REGIONALE</t>
  </si>
  <si>
    <t>REGIUNE</t>
  </si>
  <si>
    <t>America de Nord</t>
  </si>
  <si>
    <t>Asia</t>
  </si>
  <si>
    <t>Europa</t>
  </si>
  <si>
    <t>TOTAL</t>
  </si>
  <si>
    <t>IAN</t>
  </si>
  <si>
    <t>FEB</t>
  </si>
  <si>
    <t>MAR</t>
  </si>
  <si>
    <t>APR</t>
  </si>
  <si>
    <t>MAI</t>
  </si>
  <si>
    <t>IUN</t>
  </si>
  <si>
    <t>IUL</t>
  </si>
  <si>
    <t>AUG</t>
  </si>
  <si>
    <t>OCT</t>
  </si>
  <si>
    <t>NOV</t>
  </si>
  <si>
    <t>DEC</t>
  </si>
  <si>
    <t>%</t>
  </si>
  <si>
    <t>Etichetă</t>
  </si>
  <si>
    <t xml:space="preserve"> </t>
  </si>
  <si>
    <t>Diagrama Vânzări regionale reprezintă grafic vânzările din până la opt regiuni, din ianuarie până în decembrie. Introduceți note din celula N2 la dreapta și date despre vânzări pentru fiecare lună în celulele de mai jos.</t>
  </si>
  <si>
    <r>
      <t xml:space="preserve">
</t>
    </r>
    <r>
      <rPr>
        <b/>
        <sz val="11"/>
        <color theme="3"/>
        <rFont val="Trebuchet MS"/>
        <family val="2"/>
        <scheme val="minor"/>
      </rPr>
      <t>NOTE:</t>
    </r>
    <r>
      <rPr>
        <sz val="11"/>
        <color theme="3"/>
        <rFont val="Trebuchet MS"/>
        <family val="2"/>
        <scheme val="minor"/>
      </rPr>
      <t xml:space="preserve">
America de Nord continuă tendința puternică din august, dar trebuie să fim foarte atenți cu Asia.</t>
    </r>
  </si>
  <si>
    <t>SEPT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</si>
</sst>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5" formatCode="#,##0\ &quot;lei&quot;;\-#,##0\ &quot;lei&quot;"/>
    <numFmt numFmtId="7" formatCode="#,##0.00\ &quot;lei&quot;;\-#,##0.00\ &quot;lei&quot;"/>
    <numFmt numFmtId="164" formatCode="_(* #,##0_);_(* \(#,##0\);_(* &quot;-&quot;_);_(@_)"/>
    <numFmt numFmtId="165" formatCode="_(* #,##0.00_);_(* \(#,##0.00\);_(* &quot;-&quot;??_);_(@_)"/>
  </numFmts>
  <fonts count="25" x14ac:knownFonts="1">
    <font>
      <sz val="11"/>
      <color theme="3"/>
      <name val="Trebuchet MS"/>
      <family val="2"/>
      <scheme val="minor"/>
    </font>
    <font>
      <sz val="11"/>
      <color theme="1"/>
      <name val="Trebuchet MS"/>
      <family val="2"/>
      <scheme val="minor"/>
    </font>
    <font>
      <b/>
      <sz val="22"/>
      <color theme="4" tint="-0.499984740745262"/>
      <name val="Trebuchet MS"/>
      <family val="2"/>
      <scheme val="major"/>
    </font>
    <font>
      <b/>
      <sz val="22"/>
      <color theme="0"/>
      <name val="Trebuchet MS"/>
      <family val="2"/>
      <scheme val="major"/>
    </font>
    <font>
      <b/>
      <sz val="11"/>
      <color theme="3"/>
      <name val="Trebuchet MS"/>
      <family val="2"/>
      <scheme val="minor"/>
    </font>
    <font>
      <sz val="11"/>
      <color theme="0"/>
      <name val="Trebuchet MS"/>
      <family val="2"/>
      <scheme val="minor"/>
    </font>
    <font>
      <sz val="11"/>
      <color theme="3"/>
      <name val="Trebuchet MS"/>
      <family val="2"/>
      <scheme val="minor"/>
    </font>
    <font>
      <sz val="11"/>
      <color theme="1" tint="0.14990691854609822"/>
      <name val="Trebuchet MS"/>
      <family val="2"/>
      <scheme val="minor"/>
    </font>
    <font>
      <u/>
      <sz val="11"/>
      <color theme="9" tint="-0.499984740745262"/>
      <name val="Trebuchet MS"/>
      <family val="2"/>
      <scheme val="minor"/>
    </font>
    <font>
      <u/>
      <sz val="11"/>
      <color theme="4" tint="-0.499984740745262"/>
      <name val="Trebuchet MS"/>
      <family val="2"/>
      <scheme val="minor"/>
    </font>
    <font>
      <sz val="11"/>
      <color theme="3"/>
      <name val="Trebuchet MS"/>
      <family val="2"/>
      <scheme val="minor"/>
    </font>
    <font>
      <b/>
      <sz val="11"/>
      <color theme="7" tint="-0.499984740745262"/>
      <name val="Trebuchet MS"/>
      <family val="2"/>
      <scheme val="major"/>
    </font>
    <font>
      <sz val="18"/>
      <color theme="3"/>
      <name val="Trebuchet MS"/>
      <family val="2"/>
      <scheme val="major"/>
    </font>
    <font>
      <b/>
      <sz val="13"/>
      <color theme="3"/>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s>
  <fills count="3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2"/>
        <bgColor theme="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tint="-0.499984740745262"/>
      </bottom>
      <diagonal/>
    </border>
    <border>
      <left/>
      <right style="medium">
        <color theme="4" tint="0.79998168889431442"/>
      </right>
      <top/>
      <bottom style="thick">
        <color theme="4" tint="-0.499984740745262"/>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wrapText="1"/>
    </xf>
    <xf numFmtId="5" fontId="7" fillId="0" borderId="0" applyFont="0" applyFill="0" applyBorder="0" applyAlignment="0" applyProtection="0"/>
    <xf numFmtId="7" fontId="6" fillId="3" borderId="0" applyBorder="0" applyAlignment="0" applyProtection="0"/>
    <xf numFmtId="0" fontId="2" fillId="0" borderId="0" applyNumberFormat="0" applyProtection="0">
      <alignment vertical="top"/>
    </xf>
    <xf numFmtId="0" fontId="9" fillId="2" borderId="0" applyNumberFormat="0" applyFill="0" applyBorder="0" applyAlignment="0" applyProtection="0"/>
    <xf numFmtId="0" fontId="8" fillId="2" borderId="0" applyNumberFormat="0" applyFill="0" applyBorder="0" applyAlignment="0" applyProtection="0"/>
    <xf numFmtId="9" fontId="6" fillId="3" borderId="0" applyFont="0" applyBorder="0" applyAlignment="0" applyProtection="0"/>
    <xf numFmtId="0" fontId="6" fillId="4" borderId="0" applyNumberFormat="0" applyFont="0" applyProtection="0">
      <alignment vertical="top" wrapText="1"/>
    </xf>
    <xf numFmtId="0" fontId="5" fillId="5" borderId="0" applyNumberFormat="0" applyBorder="0" applyAlignment="0" applyProtection="0"/>
    <xf numFmtId="165" fontId="6" fillId="0" borderId="0" applyFont="0" applyFill="0" applyBorder="0" applyAlignment="0" applyProtection="0"/>
    <xf numFmtId="164" fontId="6" fillId="0" borderId="0" applyFon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4" fillId="0" borderId="4" applyNumberFormat="0" applyFill="0" applyAlignment="0" applyProtection="0"/>
    <xf numFmtId="0" fontId="4"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7" fillId="10" borderId="5" applyNumberFormat="0" applyAlignment="0" applyProtection="0"/>
    <xf numFmtId="0" fontId="18" fillId="11" borderId="6" applyNumberFormat="0" applyAlignment="0" applyProtection="0"/>
    <xf numFmtId="0" fontId="19" fillId="11" borderId="5" applyNumberFormat="0" applyAlignment="0" applyProtection="0"/>
    <xf numFmtId="0" fontId="20" fillId="0" borderId="7" applyNumberFormat="0" applyFill="0" applyAlignment="0" applyProtection="0"/>
    <xf numFmtId="0" fontId="21" fillId="12" borderId="8"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6">
    <xf numFmtId="0" fontId="0" fillId="0" borderId="0" xfId="0">
      <alignment wrapText="1"/>
    </xf>
    <xf numFmtId="0" fontId="0" fillId="0" borderId="0" xfId="0" applyFont="1">
      <alignment wrapText="1"/>
    </xf>
    <xf numFmtId="0" fontId="2" fillId="0" borderId="0" xfId="3" applyFill="1">
      <alignment vertical="top"/>
    </xf>
    <xf numFmtId="5" fontId="0" fillId="2" borderId="0" xfId="1" applyFont="1" applyFill="1"/>
    <xf numFmtId="7" fontId="6" fillId="3" borderId="0" xfId="2"/>
    <xf numFmtId="9" fontId="0" fillId="0" borderId="0" xfId="0" applyNumberFormat="1">
      <alignment wrapText="1"/>
    </xf>
    <xf numFmtId="9" fontId="0" fillId="3" borderId="0" xfId="6" applyFont="1"/>
    <xf numFmtId="5" fontId="10" fillId="6" borderId="0" xfId="1" applyFont="1" applyFill="1" applyAlignment="1">
      <alignment horizontal="right"/>
    </xf>
    <xf numFmtId="0" fontId="11" fillId="6" borderId="0" xfId="0" applyFont="1" applyFill="1" applyAlignment="1">
      <alignment horizontal="left" indent="1"/>
    </xf>
    <xf numFmtId="5" fontId="0" fillId="0" borderId="0" xfId="0" applyNumberFormat="1">
      <alignment wrapText="1"/>
    </xf>
    <xf numFmtId="7" fontId="0" fillId="0" borderId="0" xfId="0" applyNumberFormat="1">
      <alignment wrapText="1"/>
    </xf>
    <xf numFmtId="0" fontId="3" fillId="5" borderId="0" xfId="3" applyFont="1" applyFill="1" applyBorder="1" applyAlignment="1">
      <alignment vertical="center"/>
    </xf>
    <xf numFmtId="0" fontId="5" fillId="0" borderId="1" xfId="0" applyFont="1" applyBorder="1" applyAlignment="1">
      <alignment horizontal="center"/>
    </xf>
    <xf numFmtId="0" fontId="5" fillId="0" borderId="2" xfId="0" applyFont="1" applyBorder="1" applyAlignment="1">
      <alignment horizontal="center"/>
    </xf>
    <xf numFmtId="0" fontId="0" fillId="4" borderId="0" xfId="7" applyFont="1">
      <alignment vertical="top" wrapText="1"/>
    </xf>
    <xf numFmtId="0" fontId="6" fillId="4" borderId="0" xfId="7" applyFont="1">
      <alignment vertical="top"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8"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un" xfId="15" builtinId="26" customBuiltin="1"/>
    <cellStyle name="Calcul" xfId="20" builtinId="22" customBuiltin="1"/>
    <cellStyle name="Celulă legată" xfId="21" builtinId="24" customBuiltin="1"/>
    <cellStyle name="Eronat" xfId="16" builtinId="27" customBuiltin="1"/>
    <cellStyle name="Hyperlink" xfId="4" builtinId="8" customBuiltin="1"/>
    <cellStyle name="Hyperlink parcurs" xfId="5" builtinId="9" customBuiltin="1"/>
    <cellStyle name="Ieșire" xfId="19" builtinId="21" customBuiltin="1"/>
    <cellStyle name="Intrare" xfId="18" builtinId="20" customBuiltin="1"/>
    <cellStyle name="Monedă" xfId="1" builtinId="4" customBuiltin="1"/>
    <cellStyle name="Monedă [0]" xfId="2" builtinId="7" customBuiltin="1"/>
    <cellStyle name="Neutru" xfId="17" builtinId="28" customBuiltin="1"/>
    <cellStyle name="Normal" xfId="0" builtinId="0" customBuiltin="1"/>
    <cellStyle name="Notă" xfId="7" builtinId="10" customBuiltin="1"/>
    <cellStyle name="Procent" xfId="6" builtinId="5" customBuiltin="1"/>
    <cellStyle name="Text avertisment" xfId="23" builtinId="11" customBuiltin="1"/>
    <cellStyle name="Text explicativ" xfId="24" builtinId="53" customBuiltin="1"/>
    <cellStyle name="Titlu" xfId="11" builtinId="15" customBuiltin="1"/>
    <cellStyle name="Titlu 1" xfId="3" builtinId="16" customBuiltin="1"/>
    <cellStyle name="Titlu 2" xfId="12" builtinId="17" customBuiltin="1"/>
    <cellStyle name="Titlu 3" xfId="13" builtinId="18" customBuiltin="1"/>
    <cellStyle name="Titlu 4" xfId="14" builtinId="19" customBuiltin="1"/>
    <cellStyle name="Total" xfId="25" builtinId="25" customBuiltin="1"/>
    <cellStyle name="Verificare celulă" xfId="22" builtinId="23" customBuiltin="1"/>
    <cellStyle name="Virgulă" xfId="9" builtinId="3" customBuiltin="1"/>
    <cellStyle name="Virgulă [0]" xfId="10" builtinId="6" customBuiltin="1"/>
  </cellStyles>
  <dxfs count="38">
    <dxf>
      <numFmt numFmtId="13" formatCode="0%"/>
    </dxf>
    <dxf>
      <numFmt numFmtId="11" formatCode="#,##0.00\ &quot;lei&quot;;\-#,##0.00\ &quot;lei&quot;"/>
    </dxf>
    <dxf>
      <numFmt numFmtId="9" formatCode="#,##0\ &quot;lei&quot;;\-#,##0\ &quot;lei&quot;"/>
    </dxf>
    <dxf>
      <numFmt numFmtId="9" formatCode="#,##0\ &quot;lei&quot;;\-#,##0\ &quot;lei&quot;"/>
    </dxf>
    <dxf>
      <numFmt numFmtId="9" formatCode="#,##0\ &quot;lei&quot;;\-#,##0\ &quot;lei&quot;"/>
    </dxf>
    <dxf>
      <numFmt numFmtId="9" formatCode="#,##0\ &quot;lei&quot;;\-#,##0\ &quot;lei&quot;"/>
    </dxf>
    <dxf>
      <numFmt numFmtId="9" formatCode="#,##0\ &quot;lei&quot;;\-#,##0\ &quot;lei&quot;"/>
    </dxf>
    <dxf>
      <numFmt numFmtId="9" formatCode="#,##0\ &quot;lei&quot;;\-#,##0\ &quot;lei&quot;"/>
    </dxf>
    <dxf>
      <numFmt numFmtId="9" formatCode="#,##0\ &quot;lei&quot;;\-#,##0\ &quot;lei&quot;"/>
    </dxf>
    <dxf>
      <numFmt numFmtId="9" formatCode="#,##0\ &quot;lei&quot;;\-#,##0\ &quot;lei&quot;"/>
    </dxf>
    <dxf>
      <numFmt numFmtId="9" formatCode="#,##0\ &quot;lei&quot;;\-#,##0\ &quot;lei&quot;"/>
    </dxf>
    <dxf>
      <numFmt numFmtId="9" formatCode="#,##0\ &quot;lei&quot;;\-#,##0\ &quot;lei&quot;"/>
    </dxf>
    <dxf>
      <numFmt numFmtId="9" formatCode="#,##0\ &quot;lei&quot;;\-#,##0\ &quot;lei&quot;"/>
    </dxf>
    <dxf>
      <numFmt numFmtId="9" formatCode="#,##0\ &quot;lei&quot;;\-#,##0\ &quot;lei&quot;"/>
    </dxf>
    <dxf>
      <font>
        <b val="0"/>
        <i val="0"/>
        <strike val="0"/>
        <condense val="0"/>
        <extend val="0"/>
        <outline val="0"/>
        <shadow val="0"/>
        <u val="none"/>
        <vertAlign val="baseline"/>
        <sz val="11"/>
        <color theme="3"/>
        <name val="Trebuchet MS"/>
        <scheme val="minor"/>
      </font>
      <fill>
        <patternFill patternType="solid">
          <fgColor theme="2"/>
          <bgColor theme="2"/>
        </patternFill>
      </fill>
      <alignment horizontal="right" vertical="bottom" textRotation="0" wrapText="0" indent="0" justifyLastLine="0" shrinkToFit="0" readingOrder="0"/>
    </dxf>
    <dxf>
      <font>
        <b val="0"/>
        <i val="0"/>
        <strike val="0"/>
        <condense val="0"/>
        <extend val="0"/>
        <outline val="0"/>
        <shadow val="0"/>
        <u val="none"/>
        <vertAlign val="baseline"/>
        <sz val="11"/>
        <color theme="3"/>
        <name val="Trebuchet MS"/>
        <scheme val="minor"/>
      </font>
    </dxf>
    <dxf>
      <alignment horizontal="right" vertical="bottom" textRotation="0" wrapText="0" indent="0" justifyLastLine="0" shrinkToFit="0" readingOrder="0"/>
      <border diagonalUp="0" diagonalDown="0">
        <left style="medium">
          <color theme="2"/>
        </left>
        <right/>
        <top/>
        <bottom/>
        <vertical/>
        <horizontal/>
      </border>
    </dxf>
    <dxf>
      <font>
        <b val="0"/>
        <i val="0"/>
        <strike val="0"/>
        <condense val="0"/>
        <extend val="0"/>
        <outline val="0"/>
        <shadow val="0"/>
        <u val="none"/>
        <vertAlign val="baseline"/>
        <sz val="11"/>
        <color theme="3"/>
        <name val="Trebuchet MS"/>
        <scheme val="minor"/>
      </font>
      <fill>
        <patternFill patternType="solid">
          <fgColor indexed="64"/>
          <bgColor theme="2"/>
        </patternFill>
      </fill>
      <alignment horizontal="right" vertical="bottom" textRotation="0" wrapText="0" indent="0"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2"/>
        </patternFill>
      </fill>
      <alignment horizontal="right" vertical="bottom" textRotation="0" wrapText="0" indent="0"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2"/>
        </patternFill>
      </fill>
      <alignment horizontal="right" vertical="bottom" textRotation="0" wrapText="0" indent="0"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2"/>
        </patternFill>
      </fill>
      <alignment horizontal="right" vertical="bottom" textRotation="0" wrapText="0" indent="0"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2"/>
        </patternFill>
      </fill>
      <alignment horizontal="right" vertical="bottom" textRotation="0" wrapText="0" indent="0"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2"/>
        </patternFill>
      </fill>
      <alignment horizontal="right" vertical="bottom" textRotation="0" wrapText="0" indent="0"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2"/>
        </patternFill>
      </fill>
      <alignment horizontal="right" vertical="bottom" textRotation="0" wrapText="0" indent="0"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2"/>
        </patternFill>
      </fill>
      <alignment horizontal="right" vertical="bottom" textRotation="0" wrapText="0" indent="0"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2"/>
        </patternFill>
      </fill>
      <alignment horizontal="right" vertical="bottom" textRotation="0" wrapText="0" indent="0"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2"/>
        </patternFill>
      </fill>
      <alignment horizontal="right" vertical="bottom" textRotation="0" wrapText="0" indent="0"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2"/>
        </patternFill>
      </fill>
      <alignment horizontal="right" vertical="bottom" textRotation="0" wrapText="0" indent="0"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2"/>
        </patternFill>
      </fill>
      <alignment horizontal="right" vertical="bottom" textRotation="0" wrapText="0" indent="0" justifyLastLine="0" shrinkToFit="0" readingOrder="0"/>
    </dxf>
    <dxf>
      <font>
        <b val="0"/>
        <i val="0"/>
        <strike val="0"/>
        <condense val="0"/>
        <extend val="0"/>
        <outline val="0"/>
        <shadow val="0"/>
        <u val="none"/>
        <vertAlign val="baseline"/>
        <sz val="11"/>
        <color theme="3"/>
        <name val="Trebuchet MS"/>
        <scheme val="minor"/>
      </font>
      <fill>
        <patternFill patternType="solid">
          <fgColor theme="2"/>
          <bgColor theme="2"/>
        </patternFill>
      </fill>
    </dxf>
    <dxf>
      <border outline="0">
        <top style="thick">
          <color theme="4" tint="-0.499984740745262"/>
        </top>
      </border>
    </dxf>
    <dxf>
      <font>
        <b val="0"/>
        <i val="0"/>
        <strike val="0"/>
        <condense val="0"/>
        <extend val="0"/>
        <outline val="0"/>
        <shadow val="0"/>
        <u val="none"/>
        <vertAlign val="baseline"/>
        <sz val="11"/>
        <color theme="3"/>
        <name val="Trebuchet MS"/>
        <scheme val="minor"/>
      </font>
      <fill>
        <patternFill patternType="solid">
          <fgColor theme="2"/>
          <bgColor theme="2"/>
        </patternFill>
      </fill>
      <alignment horizontal="right" vertical="bottom" textRotation="0" wrapText="0" indent="0" justifyLastLine="0" shrinkToFit="0" readingOrder="0"/>
    </dxf>
    <dxf>
      <font>
        <b/>
        <i val="0"/>
        <strike val="0"/>
        <condense val="0"/>
        <extend val="0"/>
        <outline val="0"/>
        <shadow val="0"/>
        <u val="none"/>
        <vertAlign val="baseline"/>
        <sz val="11"/>
        <color theme="7" tint="-0.499984740745262"/>
        <name val="Trebuchet MS"/>
        <scheme val="major"/>
      </font>
      <fill>
        <patternFill patternType="solid">
          <fgColor theme="2"/>
          <bgColor theme="2"/>
        </patternFill>
      </fill>
      <alignment horizontal="left" vertical="bottom" textRotation="0" wrapText="0" indent="1" justifyLastLine="0" shrinkToFit="0" readingOrder="0"/>
    </dxf>
    <dxf>
      <fill>
        <patternFill>
          <bgColor theme="0" tint="-4.9989318521683403E-2"/>
        </patternFill>
      </fill>
    </dxf>
    <dxf>
      <fill>
        <patternFill>
          <bgColor theme="0"/>
        </patternFill>
      </fill>
    </dxf>
    <dxf>
      <font>
        <b/>
        <i val="0"/>
        <color theme="0"/>
      </font>
      <fill>
        <patternFill>
          <bgColor theme="4" tint="-0.499984740745262"/>
        </patternFill>
      </fill>
      <border diagonalUp="0" diagonalDown="0">
        <left/>
        <right/>
        <top/>
        <bottom/>
        <vertical/>
        <horizontal/>
      </border>
    </dxf>
    <dxf>
      <font>
        <b/>
        <i val="0"/>
        <color theme="4" tint="-0.499984740745262"/>
      </font>
      <border>
        <left/>
        <right/>
        <top style="thick">
          <color theme="4" tint="-0.499984740745262"/>
        </top>
        <bottom style="thin">
          <color theme="4" tint="-0.499984740745262"/>
        </bottom>
        <vertical style="thick">
          <color theme="2"/>
        </vertical>
      </border>
    </dxf>
    <dxf>
      <fill>
        <patternFill>
          <bgColor theme="2"/>
        </patternFill>
      </fill>
    </dxf>
  </dxfs>
  <tableStyles count="1" defaultTableStyle="Vânzări regionale" defaultPivotStyle="PivotStyleLight1">
    <tableStyle name="Vânzări regionale" pivot="0" count="5" xr9:uid="{00000000-0011-0000-FFFF-FFFF00000000}">
      <tableStyleElement type="wholeTable" dxfId="37"/>
      <tableStyleElement type="headerRow" dxfId="36"/>
      <tableStyleElement type="totalRow" dxfId="35"/>
      <tableStyleElement type="lastColumn" dxfId="34"/>
      <tableStyleElement type="lastHeaderCell" dxfId="3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30046998750275E-2"/>
          <c:y val="4.2970571366402123E-2"/>
          <c:w val="0.91158406193732078"/>
          <c:h val="0.86007090957961974"/>
        </c:manualLayout>
      </c:layout>
      <c:lineChart>
        <c:grouping val="standard"/>
        <c:varyColors val="0"/>
        <c:ser>
          <c:idx val="0"/>
          <c:order val="0"/>
          <c:tx>
            <c:strRef>
              <c:f>'Vânzări regionale'!$A$4</c:f>
              <c:strCache>
                <c:ptCount val="1"/>
                <c:pt idx="0">
                  <c:v>America de Nord</c:v>
                </c:pt>
              </c:strCache>
            </c:strRef>
          </c:tx>
          <c:spPr>
            <a:ln w="25400">
              <a:solidFill>
                <a:schemeClr val="accent1">
                  <a:lumMod val="50000"/>
                </a:schemeClr>
              </a:solidFill>
            </a:ln>
          </c:spPr>
          <c:marker>
            <c:symbol val="none"/>
          </c:marker>
          <c:cat>
            <c:strRef>
              <c:f>'Vânzări regionale'!$B$3:$M$3</c:f>
              <c:strCache>
                <c:ptCount val="12"/>
                <c:pt idx="0">
                  <c:v>IAN</c:v>
                </c:pt>
                <c:pt idx="1">
                  <c:v>FEB</c:v>
                </c:pt>
                <c:pt idx="2">
                  <c:v>MAR</c:v>
                </c:pt>
                <c:pt idx="3">
                  <c:v>APR</c:v>
                </c:pt>
                <c:pt idx="4">
                  <c:v>MAI</c:v>
                </c:pt>
                <c:pt idx="5">
                  <c:v>IUN</c:v>
                </c:pt>
                <c:pt idx="6">
                  <c:v>IUL</c:v>
                </c:pt>
                <c:pt idx="7">
                  <c:v>AUG</c:v>
                </c:pt>
                <c:pt idx="8">
                  <c:v>SEPT</c:v>
                </c:pt>
                <c:pt idx="9">
                  <c:v>OCT</c:v>
                </c:pt>
                <c:pt idx="10">
                  <c:v>NOV</c:v>
                </c:pt>
                <c:pt idx="11">
                  <c:v>DEC</c:v>
                </c:pt>
              </c:strCache>
            </c:strRef>
          </c:cat>
          <c:val>
            <c:numRef>
              <c:f>'Vânzări regionale'!$B$4:$M$4</c:f>
              <c:numCache>
                <c:formatCode>"lei"#,##0_);\("lei"#,##0\)</c:formatCode>
                <c:ptCount val="12"/>
                <c:pt idx="0">
                  <c:v>23000</c:v>
                </c:pt>
                <c:pt idx="1">
                  <c:v>25000</c:v>
                </c:pt>
                <c:pt idx="2">
                  <c:v>19000</c:v>
                </c:pt>
                <c:pt idx="3">
                  <c:v>13000</c:v>
                </c:pt>
                <c:pt idx="4">
                  <c:v>18000</c:v>
                </c:pt>
                <c:pt idx="5">
                  <c:v>22000</c:v>
                </c:pt>
                <c:pt idx="6">
                  <c:v>26000</c:v>
                </c:pt>
              </c:numCache>
            </c:numRef>
          </c:val>
          <c:smooth val="0"/>
          <c:extLst>
            <c:ext xmlns:c16="http://schemas.microsoft.com/office/drawing/2014/chart" uri="{C3380CC4-5D6E-409C-BE32-E72D297353CC}">
              <c16:uniqueId val="{00000000-809C-4B2E-8270-7B1B5FDA673B}"/>
            </c:ext>
          </c:extLst>
        </c:ser>
        <c:ser>
          <c:idx val="1"/>
          <c:order val="1"/>
          <c:tx>
            <c:strRef>
              <c:f>'Vânzări regionale'!$A$5</c:f>
              <c:strCache>
                <c:ptCount val="1"/>
                <c:pt idx="0">
                  <c:v>Asia</c:v>
                </c:pt>
              </c:strCache>
            </c:strRef>
          </c:tx>
          <c:spPr>
            <a:ln w="25400">
              <a:solidFill>
                <a:schemeClr val="accent2">
                  <a:lumMod val="50000"/>
                </a:schemeClr>
              </a:solidFill>
            </a:ln>
          </c:spPr>
          <c:marker>
            <c:symbol val="none"/>
          </c:marker>
          <c:cat>
            <c:strRef>
              <c:f>'Vânzări regionale'!$B$3:$M$3</c:f>
              <c:strCache>
                <c:ptCount val="12"/>
                <c:pt idx="0">
                  <c:v>IAN</c:v>
                </c:pt>
                <c:pt idx="1">
                  <c:v>FEB</c:v>
                </c:pt>
                <c:pt idx="2">
                  <c:v>MAR</c:v>
                </c:pt>
                <c:pt idx="3">
                  <c:v>APR</c:v>
                </c:pt>
                <c:pt idx="4">
                  <c:v>MAI</c:v>
                </c:pt>
                <c:pt idx="5">
                  <c:v>IUN</c:v>
                </c:pt>
                <c:pt idx="6">
                  <c:v>IUL</c:v>
                </c:pt>
                <c:pt idx="7">
                  <c:v>AUG</c:v>
                </c:pt>
                <c:pt idx="8">
                  <c:v>SEPT</c:v>
                </c:pt>
                <c:pt idx="9">
                  <c:v>OCT</c:v>
                </c:pt>
                <c:pt idx="10">
                  <c:v>NOV</c:v>
                </c:pt>
                <c:pt idx="11">
                  <c:v>DEC</c:v>
                </c:pt>
              </c:strCache>
            </c:strRef>
          </c:cat>
          <c:val>
            <c:numRef>
              <c:f>'Vânzări regionale'!$B$5:$M$5</c:f>
              <c:numCache>
                <c:formatCode>"lei"#,##0_);\("lei"#,##0\)</c:formatCode>
                <c:ptCount val="12"/>
                <c:pt idx="0">
                  <c:v>14000</c:v>
                </c:pt>
                <c:pt idx="1">
                  <c:v>18000</c:v>
                </c:pt>
                <c:pt idx="2">
                  <c:v>14000</c:v>
                </c:pt>
                <c:pt idx="3">
                  <c:v>12000</c:v>
                </c:pt>
                <c:pt idx="4">
                  <c:v>14000</c:v>
                </c:pt>
                <c:pt idx="5">
                  <c:v>18000</c:v>
                </c:pt>
                <c:pt idx="6">
                  <c:v>12000</c:v>
                </c:pt>
              </c:numCache>
            </c:numRef>
          </c:val>
          <c:smooth val="0"/>
          <c:extLst>
            <c:ext xmlns:c16="http://schemas.microsoft.com/office/drawing/2014/chart" uri="{C3380CC4-5D6E-409C-BE32-E72D297353CC}">
              <c16:uniqueId val="{00000001-809C-4B2E-8270-7B1B5FDA673B}"/>
            </c:ext>
          </c:extLst>
        </c:ser>
        <c:ser>
          <c:idx val="2"/>
          <c:order val="2"/>
          <c:tx>
            <c:strRef>
              <c:f>'Vânzări regionale'!$A$6</c:f>
              <c:strCache>
                <c:ptCount val="1"/>
                <c:pt idx="0">
                  <c:v>Europa</c:v>
                </c:pt>
              </c:strCache>
            </c:strRef>
          </c:tx>
          <c:spPr>
            <a:ln w="25400">
              <a:solidFill>
                <a:schemeClr val="accent3">
                  <a:lumMod val="75000"/>
                </a:schemeClr>
              </a:solidFill>
            </a:ln>
          </c:spPr>
          <c:marker>
            <c:symbol val="none"/>
          </c:marker>
          <c:cat>
            <c:strRef>
              <c:f>'Vânzări regionale'!$B$3:$M$3</c:f>
              <c:strCache>
                <c:ptCount val="12"/>
                <c:pt idx="0">
                  <c:v>IAN</c:v>
                </c:pt>
                <c:pt idx="1">
                  <c:v>FEB</c:v>
                </c:pt>
                <c:pt idx="2">
                  <c:v>MAR</c:v>
                </c:pt>
                <c:pt idx="3">
                  <c:v>APR</c:v>
                </c:pt>
                <c:pt idx="4">
                  <c:v>MAI</c:v>
                </c:pt>
                <c:pt idx="5">
                  <c:v>IUN</c:v>
                </c:pt>
                <c:pt idx="6">
                  <c:v>IUL</c:v>
                </c:pt>
                <c:pt idx="7">
                  <c:v>AUG</c:v>
                </c:pt>
                <c:pt idx="8">
                  <c:v>SEPT</c:v>
                </c:pt>
                <c:pt idx="9">
                  <c:v>OCT</c:v>
                </c:pt>
                <c:pt idx="10">
                  <c:v>NOV</c:v>
                </c:pt>
                <c:pt idx="11">
                  <c:v>DEC</c:v>
                </c:pt>
              </c:strCache>
            </c:strRef>
          </c:cat>
          <c:val>
            <c:numRef>
              <c:f>'Vânzări regionale'!$B$6:$M$6</c:f>
              <c:numCache>
                <c:formatCode>"lei"#,##0_);\("lei"#,##0\)</c:formatCode>
                <c:ptCount val="12"/>
                <c:pt idx="0">
                  <c:v>20000</c:v>
                </c:pt>
                <c:pt idx="1">
                  <c:v>12000</c:v>
                </c:pt>
                <c:pt idx="2">
                  <c:v>13000</c:v>
                </c:pt>
                <c:pt idx="3">
                  <c:v>10000</c:v>
                </c:pt>
                <c:pt idx="4">
                  <c:v>11000</c:v>
                </c:pt>
                <c:pt idx="5">
                  <c:v>15000</c:v>
                </c:pt>
                <c:pt idx="6">
                  <c:v>17000</c:v>
                </c:pt>
              </c:numCache>
            </c:numRef>
          </c:val>
          <c:smooth val="0"/>
          <c:extLst>
            <c:ext xmlns:c16="http://schemas.microsoft.com/office/drawing/2014/chart" uri="{C3380CC4-5D6E-409C-BE32-E72D297353CC}">
              <c16:uniqueId val="{00000002-809C-4B2E-8270-7B1B5FDA673B}"/>
            </c:ext>
          </c:extLst>
        </c:ser>
        <c:ser>
          <c:idx val="6"/>
          <c:order val="3"/>
          <c:tx>
            <c:strRef>
              <c:f>'Vânzări regionale'!$A$7</c:f>
              <c:strCache>
                <c:ptCount val="1"/>
              </c:strCache>
            </c:strRef>
          </c:tx>
          <c:spPr>
            <a:ln w="25400">
              <a:solidFill>
                <a:schemeClr val="accent4">
                  <a:lumMod val="75000"/>
                </a:schemeClr>
              </a:solidFill>
            </a:ln>
          </c:spPr>
          <c:marker>
            <c:symbol val="none"/>
          </c:marker>
          <c:cat>
            <c:strRef>
              <c:f>'Vânzări regionale'!$B$3:$M$3</c:f>
              <c:strCache>
                <c:ptCount val="12"/>
                <c:pt idx="0">
                  <c:v>IAN</c:v>
                </c:pt>
                <c:pt idx="1">
                  <c:v>FEB</c:v>
                </c:pt>
                <c:pt idx="2">
                  <c:v>MAR</c:v>
                </c:pt>
                <c:pt idx="3">
                  <c:v>APR</c:v>
                </c:pt>
                <c:pt idx="4">
                  <c:v>MAI</c:v>
                </c:pt>
                <c:pt idx="5">
                  <c:v>IUN</c:v>
                </c:pt>
                <c:pt idx="6">
                  <c:v>IUL</c:v>
                </c:pt>
                <c:pt idx="7">
                  <c:v>AUG</c:v>
                </c:pt>
                <c:pt idx="8">
                  <c:v>SEPT</c:v>
                </c:pt>
                <c:pt idx="9">
                  <c:v>OCT</c:v>
                </c:pt>
                <c:pt idx="10">
                  <c:v>NOV</c:v>
                </c:pt>
                <c:pt idx="11">
                  <c:v>DEC</c:v>
                </c:pt>
              </c:strCache>
            </c:strRef>
          </c:cat>
          <c:val>
            <c:numRef>
              <c:f>'Vânzări regionale'!$B$7:$M$7</c:f>
              <c:numCache>
                <c:formatCode>"lei"#,##0_);\("lei"#,##0\)</c:formatCode>
                <c:ptCount val="12"/>
              </c:numCache>
            </c:numRef>
          </c:val>
          <c:smooth val="0"/>
          <c:extLst>
            <c:ext xmlns:c16="http://schemas.microsoft.com/office/drawing/2014/chart" uri="{C3380CC4-5D6E-409C-BE32-E72D297353CC}">
              <c16:uniqueId val="{00000003-809C-4B2E-8270-7B1B5FDA673B}"/>
            </c:ext>
          </c:extLst>
        </c:ser>
        <c:ser>
          <c:idx val="3"/>
          <c:order val="4"/>
          <c:tx>
            <c:strRef>
              <c:f>'Vânzări regionale'!$A$8</c:f>
              <c:strCache>
                <c:ptCount val="1"/>
              </c:strCache>
            </c:strRef>
          </c:tx>
          <c:spPr>
            <a:ln w="25400">
              <a:solidFill>
                <a:schemeClr val="accent5">
                  <a:lumMod val="50000"/>
                </a:schemeClr>
              </a:solidFill>
            </a:ln>
          </c:spPr>
          <c:marker>
            <c:symbol val="none"/>
          </c:marker>
          <c:cat>
            <c:strRef>
              <c:f>'Vânzări regionale'!$B$3:$M$3</c:f>
              <c:strCache>
                <c:ptCount val="12"/>
                <c:pt idx="0">
                  <c:v>IAN</c:v>
                </c:pt>
                <c:pt idx="1">
                  <c:v>FEB</c:v>
                </c:pt>
                <c:pt idx="2">
                  <c:v>MAR</c:v>
                </c:pt>
                <c:pt idx="3">
                  <c:v>APR</c:v>
                </c:pt>
                <c:pt idx="4">
                  <c:v>MAI</c:v>
                </c:pt>
                <c:pt idx="5">
                  <c:v>IUN</c:v>
                </c:pt>
                <c:pt idx="6">
                  <c:v>IUL</c:v>
                </c:pt>
                <c:pt idx="7">
                  <c:v>AUG</c:v>
                </c:pt>
                <c:pt idx="8">
                  <c:v>SEPT</c:v>
                </c:pt>
                <c:pt idx="9">
                  <c:v>OCT</c:v>
                </c:pt>
                <c:pt idx="10">
                  <c:v>NOV</c:v>
                </c:pt>
                <c:pt idx="11">
                  <c:v>DEC</c:v>
                </c:pt>
              </c:strCache>
            </c:strRef>
          </c:cat>
          <c:val>
            <c:numRef>
              <c:f>'Vânzări regionale'!$B$8:$M$8</c:f>
              <c:numCache>
                <c:formatCode>"lei"#,##0_);\("lei"#,##0\)</c:formatCode>
                <c:ptCount val="12"/>
              </c:numCache>
            </c:numRef>
          </c:val>
          <c:smooth val="0"/>
          <c:extLst>
            <c:ext xmlns:c16="http://schemas.microsoft.com/office/drawing/2014/chart" uri="{C3380CC4-5D6E-409C-BE32-E72D297353CC}">
              <c16:uniqueId val="{00000004-809C-4B2E-8270-7B1B5FDA673B}"/>
            </c:ext>
          </c:extLst>
        </c:ser>
        <c:ser>
          <c:idx val="4"/>
          <c:order val="5"/>
          <c:tx>
            <c:strRef>
              <c:f>'Vânzări regionale'!$A$9</c:f>
              <c:strCache>
                <c:ptCount val="1"/>
              </c:strCache>
            </c:strRef>
          </c:tx>
          <c:spPr>
            <a:ln w="25400">
              <a:solidFill>
                <a:schemeClr val="accent6">
                  <a:lumMod val="75000"/>
                </a:schemeClr>
              </a:solidFill>
            </a:ln>
          </c:spPr>
          <c:marker>
            <c:symbol val="none"/>
          </c:marker>
          <c:cat>
            <c:strRef>
              <c:f>'Vânzări regionale'!$B$3:$M$3</c:f>
              <c:strCache>
                <c:ptCount val="12"/>
                <c:pt idx="0">
                  <c:v>IAN</c:v>
                </c:pt>
                <c:pt idx="1">
                  <c:v>FEB</c:v>
                </c:pt>
                <c:pt idx="2">
                  <c:v>MAR</c:v>
                </c:pt>
                <c:pt idx="3">
                  <c:v>APR</c:v>
                </c:pt>
                <c:pt idx="4">
                  <c:v>MAI</c:v>
                </c:pt>
                <c:pt idx="5">
                  <c:v>IUN</c:v>
                </c:pt>
                <c:pt idx="6">
                  <c:v>IUL</c:v>
                </c:pt>
                <c:pt idx="7">
                  <c:v>AUG</c:v>
                </c:pt>
                <c:pt idx="8">
                  <c:v>SEPT</c:v>
                </c:pt>
                <c:pt idx="9">
                  <c:v>OCT</c:v>
                </c:pt>
                <c:pt idx="10">
                  <c:v>NOV</c:v>
                </c:pt>
                <c:pt idx="11">
                  <c:v>DEC</c:v>
                </c:pt>
              </c:strCache>
            </c:strRef>
          </c:cat>
          <c:val>
            <c:numRef>
              <c:f>'Vânzări regionale'!$B$9:$M$9</c:f>
              <c:numCache>
                <c:formatCode>"lei"#,##0_);\("lei"#,##0\)</c:formatCode>
                <c:ptCount val="12"/>
              </c:numCache>
            </c:numRef>
          </c:val>
          <c:smooth val="0"/>
          <c:extLst>
            <c:ext xmlns:c16="http://schemas.microsoft.com/office/drawing/2014/chart" uri="{C3380CC4-5D6E-409C-BE32-E72D297353CC}">
              <c16:uniqueId val="{00000005-809C-4B2E-8270-7B1B5FDA673B}"/>
            </c:ext>
          </c:extLst>
        </c:ser>
        <c:ser>
          <c:idx val="5"/>
          <c:order val="6"/>
          <c:tx>
            <c:strRef>
              <c:f>'Vânzări regionale'!$A$10</c:f>
              <c:strCache>
                <c:ptCount val="1"/>
              </c:strCache>
            </c:strRef>
          </c:tx>
          <c:spPr>
            <a:ln w="25400">
              <a:solidFill>
                <a:schemeClr val="accent1">
                  <a:lumMod val="75000"/>
                </a:schemeClr>
              </a:solidFill>
            </a:ln>
          </c:spPr>
          <c:marker>
            <c:symbol val="none"/>
          </c:marker>
          <c:cat>
            <c:strRef>
              <c:f>'Vânzări regionale'!$B$3:$M$3</c:f>
              <c:strCache>
                <c:ptCount val="12"/>
                <c:pt idx="0">
                  <c:v>IAN</c:v>
                </c:pt>
                <c:pt idx="1">
                  <c:v>FEB</c:v>
                </c:pt>
                <c:pt idx="2">
                  <c:v>MAR</c:v>
                </c:pt>
                <c:pt idx="3">
                  <c:v>APR</c:v>
                </c:pt>
                <c:pt idx="4">
                  <c:v>MAI</c:v>
                </c:pt>
                <c:pt idx="5">
                  <c:v>IUN</c:v>
                </c:pt>
                <c:pt idx="6">
                  <c:v>IUL</c:v>
                </c:pt>
                <c:pt idx="7">
                  <c:v>AUG</c:v>
                </c:pt>
                <c:pt idx="8">
                  <c:v>SEPT</c:v>
                </c:pt>
                <c:pt idx="9">
                  <c:v>OCT</c:v>
                </c:pt>
                <c:pt idx="10">
                  <c:v>NOV</c:v>
                </c:pt>
                <c:pt idx="11">
                  <c:v>DEC</c:v>
                </c:pt>
              </c:strCache>
            </c:strRef>
          </c:cat>
          <c:val>
            <c:numRef>
              <c:f>'Vânzări regionale'!$B$10:$M$10</c:f>
              <c:numCache>
                <c:formatCode>"lei"#,##0_);\("lei"#,##0\)</c:formatCode>
                <c:ptCount val="12"/>
              </c:numCache>
            </c:numRef>
          </c:val>
          <c:smooth val="0"/>
          <c:extLst>
            <c:ext xmlns:c16="http://schemas.microsoft.com/office/drawing/2014/chart" uri="{C3380CC4-5D6E-409C-BE32-E72D297353CC}">
              <c16:uniqueId val="{00000006-809C-4B2E-8270-7B1B5FDA673B}"/>
            </c:ext>
          </c:extLst>
        </c:ser>
        <c:ser>
          <c:idx val="7"/>
          <c:order val="7"/>
          <c:tx>
            <c:strRef>
              <c:f>'Vânzări regionale'!$A$11</c:f>
              <c:strCache>
                <c:ptCount val="1"/>
              </c:strCache>
            </c:strRef>
          </c:tx>
          <c:spPr>
            <a:ln w="25400">
              <a:solidFill>
                <a:schemeClr val="accent4"/>
              </a:solidFill>
            </a:ln>
          </c:spPr>
          <c:marker>
            <c:symbol val="none"/>
          </c:marker>
          <c:cat>
            <c:strRef>
              <c:f>'Vânzări regionale'!$B$3:$M$3</c:f>
              <c:strCache>
                <c:ptCount val="12"/>
                <c:pt idx="0">
                  <c:v>IAN</c:v>
                </c:pt>
                <c:pt idx="1">
                  <c:v>FEB</c:v>
                </c:pt>
                <c:pt idx="2">
                  <c:v>MAR</c:v>
                </c:pt>
                <c:pt idx="3">
                  <c:v>APR</c:v>
                </c:pt>
                <c:pt idx="4">
                  <c:v>MAI</c:v>
                </c:pt>
                <c:pt idx="5">
                  <c:v>IUN</c:v>
                </c:pt>
                <c:pt idx="6">
                  <c:v>IUL</c:v>
                </c:pt>
                <c:pt idx="7">
                  <c:v>AUG</c:v>
                </c:pt>
                <c:pt idx="8">
                  <c:v>SEPT</c:v>
                </c:pt>
                <c:pt idx="9">
                  <c:v>OCT</c:v>
                </c:pt>
                <c:pt idx="10">
                  <c:v>NOV</c:v>
                </c:pt>
                <c:pt idx="11">
                  <c:v>DEC</c:v>
                </c:pt>
              </c:strCache>
            </c:strRef>
          </c:cat>
          <c:val>
            <c:numRef>
              <c:f>'Vânzări regionale'!$B$11:$M$11</c:f>
              <c:numCache>
                <c:formatCode>"lei"#,##0_);\("lei"#,##0\)</c:formatCode>
                <c:ptCount val="12"/>
              </c:numCache>
            </c:numRef>
          </c:val>
          <c:smooth val="0"/>
          <c:extLst>
            <c:ext xmlns:c16="http://schemas.microsoft.com/office/drawing/2014/chart" uri="{C3380CC4-5D6E-409C-BE32-E72D297353CC}">
              <c16:uniqueId val="{00000007-809C-4B2E-8270-7B1B5FDA673B}"/>
            </c:ext>
          </c:extLst>
        </c:ser>
        <c:dLbls>
          <c:showLegendKey val="0"/>
          <c:showVal val="0"/>
          <c:showCatName val="0"/>
          <c:showSerName val="0"/>
          <c:showPercent val="0"/>
          <c:showBubbleSize val="0"/>
        </c:dLbls>
        <c:marker val="1"/>
        <c:smooth val="0"/>
        <c:axId val="923958488"/>
        <c:axId val="923958880"/>
      </c:lineChart>
      <c:scatterChart>
        <c:scatterStyle val="lineMarker"/>
        <c:varyColors val="0"/>
        <c:ser>
          <c:idx val="8"/>
          <c:order val="8"/>
          <c:tx>
            <c:v>Etichete</c:v>
          </c:tx>
          <c:spPr>
            <a:ln w="28575">
              <a:noFill/>
            </a:ln>
          </c:spPr>
          <c:marker>
            <c:symbol val="none"/>
          </c:marker>
          <c:dLbls>
            <c:dLbl>
              <c:idx val="0"/>
              <c:tx>
                <c:rich>
                  <a:bodyPr/>
                  <a:lstStyle/>
                  <a:p>
                    <a:pPr>
                      <a:defRPr/>
                    </a:pPr>
                    <a:r>
                      <a:rPr lang="en-US"/>
                      <a:t>America de Nord (42%)</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9C-4B2E-8270-7B1B5FDA673B}"/>
                </c:ext>
              </c:extLst>
            </c:dLbl>
            <c:dLbl>
              <c:idx val="1"/>
              <c:tx>
                <c:rich>
                  <a:bodyPr/>
                  <a:lstStyle/>
                  <a:p>
                    <a:pPr>
                      <a:defRPr/>
                    </a:pPr>
                    <a:r>
                      <a:rPr lang="en-US"/>
                      <a:t>Asia (29%)</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9C-4B2E-8270-7B1B5FDA673B}"/>
                </c:ext>
              </c:extLst>
            </c:dLbl>
            <c:dLbl>
              <c:idx val="2"/>
              <c:tx>
                <c:rich>
                  <a:bodyPr/>
                  <a:lstStyle/>
                  <a:p>
                    <a:pPr>
                      <a:defRPr/>
                    </a:pPr>
                    <a:r>
                      <a:rPr lang="en-US"/>
                      <a:t>Europa (28%)</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09C-4B2E-8270-7B1B5FDA673B}"/>
                </c:ext>
              </c:extLst>
            </c:dLbl>
            <c:dLbl>
              <c:idx val="3"/>
              <c:tx>
                <c:rich>
                  <a:bodyPr/>
                  <a:lstStyle/>
                  <a:p>
                    <a:pPr>
                      <a:defRPr/>
                    </a:pPr>
                    <a:r>
                      <a:rPr lang="en-US"/>
                      <a:t> (0%)</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09C-4B2E-8270-7B1B5FDA673B}"/>
                </c:ext>
              </c:extLst>
            </c:dLbl>
            <c:dLbl>
              <c:idx val="4"/>
              <c:tx>
                <c:rich>
                  <a:bodyPr/>
                  <a:lstStyle/>
                  <a:p>
                    <a:pPr>
                      <a:defRPr/>
                    </a:pPr>
                    <a:r>
                      <a:rPr lang="en-US"/>
                      <a:t> (0%)</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09C-4B2E-8270-7B1B5FDA673B}"/>
                </c:ext>
              </c:extLst>
            </c:dLbl>
            <c:dLbl>
              <c:idx val="5"/>
              <c:tx>
                <c:rich>
                  <a:bodyPr/>
                  <a:lstStyle/>
                  <a:p>
                    <a:pPr>
                      <a:defRPr/>
                    </a:pPr>
                    <a:r>
                      <a:rPr lang="en-US"/>
                      <a:t> (0%)</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09C-4B2E-8270-7B1B5FDA673B}"/>
                </c:ext>
              </c:extLst>
            </c:dLbl>
            <c:dLbl>
              <c:idx val="6"/>
              <c:tx>
                <c:rich>
                  <a:bodyPr/>
                  <a:lstStyle/>
                  <a:p>
                    <a:pPr>
                      <a:defRPr/>
                    </a:pPr>
                    <a:r>
                      <a:rPr lang="en-US"/>
                      <a:t> (0%)</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09C-4B2E-8270-7B1B5FDA673B}"/>
                </c:ext>
              </c:extLst>
            </c:dLbl>
            <c:dLbl>
              <c:idx val="7"/>
              <c:tx>
                <c:rich>
                  <a:bodyPr/>
                  <a:lstStyle/>
                  <a:p>
                    <a:pPr>
                      <a:defRPr/>
                    </a:pPr>
                    <a:r>
                      <a:rPr lang="en-US"/>
                      <a:t> (0%)</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09C-4B2E-8270-7B1B5FDA673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[0]!x</c:f>
              <c:numCache>
                <c:formatCode>General</c:formatCode>
                <c:ptCount val="8"/>
                <c:pt idx="0">
                  <c:v>7</c:v>
                </c:pt>
                <c:pt idx="1">
                  <c:v>7</c:v>
                </c:pt>
                <c:pt idx="2">
                  <c:v>7</c:v>
                </c:pt>
                <c:pt idx="3">
                  <c:v>0</c:v>
                </c:pt>
                <c:pt idx="4">
                  <c:v>0</c:v>
                </c:pt>
                <c:pt idx="5">
                  <c:v>0</c:v>
                </c:pt>
                <c:pt idx="6">
                  <c:v>0</c:v>
                </c:pt>
                <c:pt idx="7">
                  <c:v>0</c:v>
                </c:pt>
              </c:numCache>
            </c:numRef>
          </c:xVal>
          <c:yVal>
            <c:numRef>
              <c:f>[0]!y</c:f>
              <c:numCache>
                <c:formatCode>General</c:formatCode>
                <c:ptCount val="8"/>
                <c:pt idx="0">
                  <c:v>26000</c:v>
                </c:pt>
                <c:pt idx="1">
                  <c:v>12000</c:v>
                </c:pt>
                <c:pt idx="2">
                  <c:v>17000</c:v>
                </c:pt>
                <c:pt idx="3">
                  <c:v>-3.6972963764972627E+197</c:v>
                </c:pt>
                <c:pt idx="4">
                  <c:v>-3.6972963764972627E+197</c:v>
                </c:pt>
                <c:pt idx="5">
                  <c:v>-3.6972963764972627E+197</c:v>
                </c:pt>
                <c:pt idx="6">
                  <c:v>-3.6972963764972627E+197</c:v>
                </c:pt>
                <c:pt idx="7">
                  <c:v>-3.6972963764972627E+197</c:v>
                </c:pt>
              </c:numCache>
            </c:numRef>
          </c:yVal>
          <c:smooth val="0"/>
          <c:extLst>
            <c:ext xmlns:c16="http://schemas.microsoft.com/office/drawing/2014/chart" uri="{C3380CC4-5D6E-409C-BE32-E72D297353CC}">
              <c16:uniqueId val="{00000010-809C-4B2E-8270-7B1B5FDA673B}"/>
            </c:ext>
          </c:extLst>
        </c:ser>
        <c:ser>
          <c:idx val="9"/>
          <c:order val="9"/>
          <c:tx>
            <c:v>Fereastră</c:v>
          </c:tx>
          <c:spPr>
            <a:ln w="28575">
              <a:noFill/>
            </a:ln>
          </c:spPr>
          <c:marker>
            <c:symbol val="none"/>
          </c:marker>
          <c:xVal>
            <c:numRef>
              <c:f>[0]!Fereastrăx</c:f>
              <c:numCache>
                <c:formatCode>General</c:formatCode>
                <c:ptCount val="1"/>
                <c:pt idx="0">
                  <c:v>14</c:v>
                </c:pt>
              </c:numCache>
            </c:numRef>
          </c:xVal>
          <c:yVal>
            <c:numRef>
              <c:f>[0]!Fereastrăy</c:f>
              <c:numCache>
                <c:formatCode>General</c:formatCode>
                <c:ptCount val="1"/>
                <c:pt idx="0">
                  <c:v>0</c:v>
                </c:pt>
              </c:numCache>
            </c:numRef>
          </c:yVal>
          <c:smooth val="0"/>
          <c:extLst>
            <c:ext xmlns:c16="http://schemas.microsoft.com/office/drawing/2014/chart" uri="{C3380CC4-5D6E-409C-BE32-E72D297353CC}">
              <c16:uniqueId val="{00000011-809C-4B2E-8270-7B1B5FDA673B}"/>
            </c:ext>
          </c:extLst>
        </c:ser>
        <c:dLbls>
          <c:showLegendKey val="0"/>
          <c:showVal val="0"/>
          <c:showCatName val="0"/>
          <c:showSerName val="0"/>
          <c:showPercent val="0"/>
          <c:showBubbleSize val="0"/>
        </c:dLbls>
        <c:axId val="923958488"/>
        <c:axId val="923958880"/>
      </c:scatterChart>
      <c:catAx>
        <c:axId val="923958488"/>
        <c:scaling>
          <c:orientation val="minMax"/>
        </c:scaling>
        <c:delete val="0"/>
        <c:axPos val="b"/>
        <c:numFmt formatCode="General" sourceLinked="0"/>
        <c:majorTickMark val="none"/>
        <c:minorTickMark val="none"/>
        <c:tickLblPos val="nextTo"/>
        <c:spPr>
          <a:ln w="12700">
            <a:solidFill>
              <a:schemeClr val="bg2">
                <a:lumMod val="50000"/>
              </a:schemeClr>
            </a:solidFill>
          </a:ln>
        </c:spPr>
        <c:crossAx val="923958880"/>
        <c:crosses val="autoZero"/>
        <c:auto val="0"/>
        <c:lblAlgn val="ctr"/>
        <c:lblOffset val="100"/>
        <c:noMultiLvlLbl val="0"/>
      </c:catAx>
      <c:valAx>
        <c:axId val="923958880"/>
        <c:scaling>
          <c:orientation val="minMax"/>
          <c:min val="0"/>
        </c:scaling>
        <c:delete val="0"/>
        <c:axPos val="l"/>
        <c:majorGridlines>
          <c:spPr>
            <a:ln w="6350">
              <a:solidFill>
                <a:schemeClr val="bg2">
                  <a:lumMod val="90000"/>
                </a:schemeClr>
              </a:solidFill>
            </a:ln>
          </c:spPr>
        </c:majorGridlines>
        <c:numFmt formatCode="#,##0\ &quot;lei&quot;" sourceLinked="0"/>
        <c:majorTickMark val="none"/>
        <c:minorTickMark val="none"/>
        <c:tickLblPos val="nextTo"/>
        <c:spPr>
          <a:ln w="12700">
            <a:solidFill>
              <a:schemeClr val="bg2">
                <a:lumMod val="50000"/>
              </a:schemeClr>
            </a:solidFill>
          </a:ln>
        </c:spPr>
        <c:crossAx val="923958488"/>
        <c:crosses val="autoZero"/>
        <c:crossBetween val="midCat"/>
      </c:valAx>
      <c:spPr>
        <a:noFill/>
      </c:spPr>
    </c:plotArea>
    <c:plotVisOnly val="0"/>
    <c:dispBlanksAs val="gap"/>
    <c:showDLblsOverMax val="0"/>
  </c:chart>
  <c:spPr>
    <a:noFill/>
    <a:ln>
      <a:noFill/>
    </a:ln>
  </c:spPr>
  <c:txPr>
    <a:bodyPr/>
    <a:lstStyle/>
    <a:p>
      <a:pPr>
        <a:defRPr sz="1100"/>
      </a:pPr>
      <a:endParaRPr lang="ro-RO"/>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141111</xdr:colOff>
      <xdr:row>1</xdr:row>
      <xdr:rowOff>126999</xdr:rowOff>
    </xdr:from>
    <xdr:to>
      <xdr:col>12</xdr:col>
      <xdr:colOff>455788</xdr:colOff>
      <xdr:row>1</xdr:row>
      <xdr:rowOff>3106419</xdr:rowOff>
    </xdr:to>
    <xdr:graphicFrame macro="">
      <xdr:nvGraphicFramePr>
        <xdr:cNvPr id="3" name="Diagrama Vânzări regionale" descr="Diagrama Vânzări regionale reprezintă grafic vânzările din până la opt regiuni, din ianuarie până în decembrie">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giune" displayName="Regiune" ref="A3:P12" totalsRowCount="1" headerRowDxfId="32" dataDxfId="31" tableBorderDxfId="30">
  <autoFilter ref="A3:P11" xr:uid="{00000000-0009-0000-0100-000001000000}"/>
  <tableColumns count="16">
    <tableColumn id="1" xr3:uid="{00000000-0010-0000-0000-000001000000}" name="REGIUNE" totalsRowLabel="TOTAL" dataDxfId="29"/>
    <tableColumn id="2" xr3:uid="{00000000-0010-0000-0000-000002000000}" name="IAN" totalsRowFunction="sum" dataDxfId="28" totalsRowDxfId="13"/>
    <tableColumn id="3" xr3:uid="{00000000-0010-0000-0000-000003000000}" name="FEB" totalsRowFunction="sum" dataDxfId="27" totalsRowDxfId="12"/>
    <tableColumn id="4" xr3:uid="{00000000-0010-0000-0000-000004000000}" name="MAR" totalsRowFunction="sum" dataDxfId="26" totalsRowDxfId="11"/>
    <tableColumn id="5" xr3:uid="{00000000-0010-0000-0000-000005000000}" name="APR" totalsRowFunction="sum" dataDxfId="25" totalsRowDxfId="10"/>
    <tableColumn id="6" xr3:uid="{00000000-0010-0000-0000-000006000000}" name="MAI" totalsRowFunction="sum" dataDxfId="24" totalsRowDxfId="9"/>
    <tableColumn id="7" xr3:uid="{00000000-0010-0000-0000-000007000000}" name="IUN" totalsRowFunction="sum" dataDxfId="23" totalsRowDxfId="8"/>
    <tableColumn id="8" xr3:uid="{00000000-0010-0000-0000-000008000000}" name="IUL" totalsRowFunction="sum" dataDxfId="22" totalsRowDxfId="7"/>
    <tableColumn id="9" xr3:uid="{00000000-0010-0000-0000-000009000000}" name="AUG" totalsRowFunction="sum" dataDxfId="21" totalsRowDxfId="6"/>
    <tableColumn id="10" xr3:uid="{00000000-0010-0000-0000-00000A000000}" name="SEPT" totalsRowFunction="sum" dataDxfId="20" totalsRowDxfId="5"/>
    <tableColumn id="11" xr3:uid="{00000000-0010-0000-0000-00000B000000}" name="OCT" totalsRowFunction="sum" dataDxfId="19" totalsRowDxfId="4"/>
    <tableColumn id="12" xr3:uid="{00000000-0010-0000-0000-00000C000000}" name="NOV" totalsRowFunction="sum" dataDxfId="18" totalsRowDxfId="3"/>
    <tableColumn id="13" xr3:uid="{00000000-0010-0000-0000-00000D000000}" name="DEC" totalsRowFunction="sum" dataDxfId="17" totalsRowDxfId="2"/>
    <tableColumn id="14" xr3:uid="{00000000-0010-0000-0000-00000E000000}" name="TOTAL" totalsRowFunction="sum" dataDxfId="16" totalsRowDxfId="1">
      <calculatedColumnFormula>SUM('Vânzări regionale'!$B4:$M4)</calculatedColumnFormula>
    </tableColumn>
    <tableColumn id="15" xr3:uid="{00000000-0010-0000-0000-00000F000000}" name="%" totalsRowFunction="sum" dataDxfId="15" totalsRowDxfId="0">
      <calculatedColumnFormula>'Vânzări regionale'!$N4/SUM('Vânzări regionale'!$N$4:$N$11)</calculatedColumnFormula>
    </tableColumn>
    <tableColumn id="16" xr3:uid="{00000000-0010-0000-0000-000010000000}" name="Etichetă" dataDxfId="14">
      <calculatedColumnFormula>'Vânzări regionale'!$A4 &amp; " (" &amp; TEXT('Vânzări regionale'!$O4,"0%") &amp; ")"</calculatedColumnFormula>
    </tableColumn>
  </tableColumns>
  <tableStyleInfo name="Vânzări regionale" showFirstColumn="0" showLastColumn="1" showRowStripes="1" showColumnStripes="0"/>
  <extLst>
    <ext xmlns:x14="http://schemas.microsoft.com/office/spreadsheetml/2009/9/main" uri="{504A1905-F514-4f6f-8877-14C23A59335A}">
      <x14:table altTextSummary="Introduceți datele de vânzări pentru până la 8 regiuni din ianuarie până în decembrie, în acest tabel. Totalul și procentul se actualizează automat"/>
    </ext>
  </extLst>
</table>
</file>

<file path=xl/theme/theme1.xml><?xml version="1.0" encoding="utf-8"?>
<a:theme xmlns:a="http://schemas.openxmlformats.org/drawingml/2006/main" name="Office Theme">
  <a:themeElements>
    <a:clrScheme name="Regional Sales">
      <a:dk1>
        <a:sysClr val="windowText" lastClr="000000"/>
      </a:dk1>
      <a:lt1>
        <a:sysClr val="window" lastClr="FFFFFF"/>
      </a:lt1>
      <a:dk2>
        <a:srgbClr val="39352A"/>
      </a:dk2>
      <a:lt2>
        <a:srgbClr val="F1F0ED"/>
      </a:lt2>
      <a:accent1>
        <a:srgbClr val="B5D7E1"/>
      </a:accent1>
      <a:accent2>
        <a:srgbClr val="FBB787"/>
      </a:accent2>
      <a:accent3>
        <a:srgbClr val="EDD3A9"/>
      </a:accent3>
      <a:accent4>
        <a:srgbClr val="AACEBD"/>
      </a:accent4>
      <a:accent5>
        <a:srgbClr val="FFCD95"/>
      </a:accent5>
      <a:accent6>
        <a:srgbClr val="D7B3BF"/>
      </a:accent6>
      <a:hlink>
        <a:srgbClr val="ADD2DE"/>
      </a:hlink>
      <a:folHlink>
        <a:srgbClr val="D7B3BF"/>
      </a:folHlink>
    </a:clrScheme>
    <a:fontScheme name="Regional Sales">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autoPageBreaks="0" fitToPage="1"/>
  </sheetPr>
  <dimension ref="A1:Q12"/>
  <sheetViews>
    <sheetView showGridLines="0" tabSelected="1" zoomScale="90" zoomScaleNormal="90" workbookViewId="0">
      <selection sqref="A1:O1"/>
    </sheetView>
  </sheetViews>
  <sheetFormatPr defaultRowHeight="30" customHeight="1" x14ac:dyDescent="0.3"/>
  <cols>
    <col min="1" max="1" width="16" customWidth="1"/>
    <col min="2" max="13" width="11.75" customWidth="1"/>
    <col min="14" max="14" width="13.75" customWidth="1"/>
    <col min="15" max="15" width="9" customWidth="1"/>
    <col min="16" max="16" width="19.5" hidden="1" customWidth="1"/>
    <col min="17" max="17" width="4.125" customWidth="1"/>
    <col min="18" max="18" width="11.75" customWidth="1"/>
  </cols>
  <sheetData>
    <row r="1" spans="1:17" s="2" customFormat="1" ht="39.950000000000003" customHeight="1" x14ac:dyDescent="0.3">
      <c r="A1" s="11" t="s">
        <v>0</v>
      </c>
      <c r="B1" s="11"/>
      <c r="C1" s="11"/>
      <c r="D1" s="11"/>
      <c r="E1" s="11"/>
      <c r="F1" s="11"/>
      <c r="G1" s="11"/>
      <c r="H1" s="11"/>
      <c r="I1" s="11"/>
      <c r="J1" s="11"/>
      <c r="K1" s="11"/>
      <c r="L1" s="11"/>
      <c r="M1" s="11"/>
      <c r="N1" s="11"/>
      <c r="O1" s="11"/>
      <c r="P1"/>
      <c r="Q1" s="2" t="s">
        <v>19</v>
      </c>
    </row>
    <row r="2" spans="1:17" s="1" customFormat="1" ht="263.10000000000002" customHeight="1" thickBot="1" x14ac:dyDescent="0.35">
      <c r="A2" s="12" t="s">
        <v>20</v>
      </c>
      <c r="B2" s="12"/>
      <c r="C2" s="12"/>
      <c r="D2" s="12"/>
      <c r="E2" s="12"/>
      <c r="F2" s="12"/>
      <c r="G2" s="12"/>
      <c r="H2" s="12"/>
      <c r="I2" s="12"/>
      <c r="J2" s="12"/>
      <c r="K2" s="12"/>
      <c r="L2" s="12"/>
      <c r="M2" s="13"/>
      <c r="N2" s="14" t="s">
        <v>21</v>
      </c>
      <c r="O2" s="15"/>
      <c r="P2"/>
    </row>
    <row r="3" spans="1:17" ht="30" customHeight="1" thickTop="1" x14ac:dyDescent="0.3">
      <c r="A3" t="s">
        <v>1</v>
      </c>
      <c r="B3" t="s">
        <v>6</v>
      </c>
      <c r="C3" t="s">
        <v>7</v>
      </c>
      <c r="D3" t="s">
        <v>8</v>
      </c>
      <c r="E3" t="s">
        <v>9</v>
      </c>
      <c r="F3" t="s">
        <v>10</v>
      </c>
      <c r="G3" t="s">
        <v>11</v>
      </c>
      <c r="H3" t="s">
        <v>12</v>
      </c>
      <c r="I3" t="s">
        <v>13</v>
      </c>
      <c r="J3" t="s">
        <v>22</v>
      </c>
      <c r="K3" t="s">
        <v>14</v>
      </c>
      <c r="L3" t="s">
        <v>15</v>
      </c>
      <c r="M3" t="s">
        <v>16</v>
      </c>
      <c r="N3" t="s">
        <v>5</v>
      </c>
      <c r="O3" t="s">
        <v>17</v>
      </c>
      <c r="P3" s="8" t="s">
        <v>18</v>
      </c>
    </row>
    <row r="4" spans="1:17" ht="30" customHeight="1" x14ac:dyDescent="0.3">
      <c r="A4" t="s">
        <v>2</v>
      </c>
      <c r="B4" s="3">
        <v>23000</v>
      </c>
      <c r="C4" s="3">
        <v>25000</v>
      </c>
      <c r="D4" s="3">
        <v>19000</v>
      </c>
      <c r="E4" s="3">
        <v>13000</v>
      </c>
      <c r="F4" s="3">
        <v>18000</v>
      </c>
      <c r="G4" s="3">
        <v>22000</v>
      </c>
      <c r="H4" s="3">
        <v>26000</v>
      </c>
      <c r="I4" s="3"/>
      <c r="J4" s="3"/>
      <c r="K4" s="3"/>
      <c r="L4" s="3"/>
      <c r="M4" s="3"/>
      <c r="N4" s="4">
        <f>SUM('Vânzări regionale'!$B4:$M4)</f>
        <v>146000</v>
      </c>
      <c r="O4" s="6">
        <f>'Vânzări regionale'!$N4/SUM('Vânzări regionale'!$N$4:$N$11)</f>
        <v>0.42196531791907516</v>
      </c>
      <c r="P4" s="7" t="str">
        <f>'Vânzări regionale'!$A4 &amp; " (" &amp; TEXT('Vânzări regionale'!$O4,"0%") &amp; ")"</f>
        <v>America de Nord (42%)</v>
      </c>
    </row>
    <row r="5" spans="1:17" ht="30" customHeight="1" x14ac:dyDescent="0.3">
      <c r="A5" t="s">
        <v>3</v>
      </c>
      <c r="B5" s="3">
        <v>14000</v>
      </c>
      <c r="C5" s="3">
        <v>18000</v>
      </c>
      <c r="D5" s="3">
        <v>14000</v>
      </c>
      <c r="E5" s="3">
        <v>12000</v>
      </c>
      <c r="F5" s="3">
        <v>14000</v>
      </c>
      <c r="G5" s="3">
        <v>18000</v>
      </c>
      <c r="H5" s="3">
        <v>12000</v>
      </c>
      <c r="I5" s="3"/>
      <c r="J5" s="3"/>
      <c r="K5" s="3"/>
      <c r="L5" s="3"/>
      <c r="M5" s="3"/>
      <c r="N5" s="4">
        <f>SUM('Vânzări regionale'!$B5:$M5)</f>
        <v>102000</v>
      </c>
      <c r="O5" s="6">
        <f>'Vânzări regionale'!$N5/SUM('Vânzări regionale'!$N$4:$N$11)</f>
        <v>0.2947976878612717</v>
      </c>
      <c r="P5" s="7" t="str">
        <f>'Vânzări regionale'!$A5 &amp; " (" &amp; TEXT('Vânzări regionale'!$O5,"0%") &amp; ")"</f>
        <v>Asia (29%)</v>
      </c>
    </row>
    <row r="6" spans="1:17" ht="30" customHeight="1" x14ac:dyDescent="0.3">
      <c r="A6" t="s">
        <v>4</v>
      </c>
      <c r="B6" s="3">
        <v>20000</v>
      </c>
      <c r="C6" s="3">
        <v>12000</v>
      </c>
      <c r="D6" s="3">
        <v>13000</v>
      </c>
      <c r="E6" s="3">
        <v>10000</v>
      </c>
      <c r="F6" s="3">
        <v>11000</v>
      </c>
      <c r="G6" s="3">
        <v>15000</v>
      </c>
      <c r="H6" s="3">
        <v>17000</v>
      </c>
      <c r="I6" s="3"/>
      <c r="J6" s="3"/>
      <c r="K6" s="3"/>
      <c r="L6" s="3"/>
      <c r="M6" s="3"/>
      <c r="N6" s="4">
        <f>SUM('Vânzări regionale'!$B6:$M6)</f>
        <v>98000</v>
      </c>
      <c r="O6" s="6">
        <f>'Vânzări regionale'!$N6/SUM('Vânzări regionale'!$N$4:$N$11)</f>
        <v>0.2832369942196532</v>
      </c>
      <c r="P6" s="7" t="str">
        <f>'Vânzări regionale'!$A6 &amp; " (" &amp; TEXT('Vânzări regionale'!$O6,"0%") &amp; ")"</f>
        <v>Europa (28%)</v>
      </c>
    </row>
    <row r="7" spans="1:17" ht="30" customHeight="1" x14ac:dyDescent="0.3">
      <c r="B7" s="3"/>
      <c r="C7" s="3"/>
      <c r="D7" s="3"/>
      <c r="E7" s="3"/>
      <c r="F7" s="3"/>
      <c r="G7" s="3"/>
      <c r="H7" s="3"/>
      <c r="I7" s="3"/>
      <c r="J7" s="3"/>
      <c r="K7" s="3"/>
      <c r="L7" s="3"/>
      <c r="M7" s="3"/>
      <c r="N7" s="4">
        <f>SUM('Vânzări regionale'!$B7:$M7)</f>
        <v>0</v>
      </c>
      <c r="O7" s="6">
        <f>'Vânzări regionale'!$N7/SUM('Vânzări regionale'!$N$4:$N$11)</f>
        <v>0</v>
      </c>
      <c r="P7" s="7" t="str">
        <f>'Vânzări regionale'!$A7 &amp; " (" &amp; TEXT('Vânzări regionale'!$O7,"0%") &amp; ")"</f>
        <v xml:space="preserve"> (0%)</v>
      </c>
    </row>
    <row r="8" spans="1:17" ht="30" customHeight="1" x14ac:dyDescent="0.3">
      <c r="B8" s="3"/>
      <c r="C8" s="3"/>
      <c r="D8" s="3"/>
      <c r="E8" s="3"/>
      <c r="F8" s="3"/>
      <c r="G8" s="3"/>
      <c r="H8" s="3"/>
      <c r="I8" s="3"/>
      <c r="J8" s="3"/>
      <c r="K8" s="3"/>
      <c r="L8" s="3"/>
      <c r="M8" s="3"/>
      <c r="N8" s="4">
        <f>SUM('Vânzări regionale'!$B8:$M8)</f>
        <v>0</v>
      </c>
      <c r="O8" s="6">
        <f>'Vânzări regionale'!$N8/SUM('Vânzări regionale'!$N$4:$N$11)</f>
        <v>0</v>
      </c>
      <c r="P8" s="7" t="str">
        <f>'Vânzări regionale'!$A8 &amp; " (" &amp; TEXT('Vânzări regionale'!$O8,"0%") &amp; ")"</f>
        <v xml:space="preserve"> (0%)</v>
      </c>
    </row>
    <row r="9" spans="1:17" ht="30" customHeight="1" x14ac:dyDescent="0.3">
      <c r="B9" s="3"/>
      <c r="C9" s="3"/>
      <c r="D9" s="3"/>
      <c r="E9" s="3"/>
      <c r="F9" s="3"/>
      <c r="G9" s="3"/>
      <c r="H9" s="3"/>
      <c r="I9" s="3"/>
      <c r="J9" s="3"/>
      <c r="K9" s="3"/>
      <c r="L9" s="3"/>
      <c r="M9" s="3"/>
      <c r="N9" s="4">
        <f>SUM('Vânzări regionale'!$B9:$M9)</f>
        <v>0</v>
      </c>
      <c r="O9" s="6">
        <f>'Vânzări regionale'!$N9/SUM('Vânzări regionale'!$N$4:$N$11)</f>
        <v>0</v>
      </c>
      <c r="P9" s="7" t="str">
        <f>'Vânzări regionale'!$A9 &amp; " (" &amp; TEXT('Vânzări regionale'!$O9,"0%") &amp; ")"</f>
        <v xml:space="preserve"> (0%)</v>
      </c>
    </row>
    <row r="10" spans="1:17" ht="30" customHeight="1" x14ac:dyDescent="0.3">
      <c r="B10" s="3"/>
      <c r="C10" s="3"/>
      <c r="D10" s="3"/>
      <c r="E10" s="3"/>
      <c r="F10" s="3"/>
      <c r="G10" s="3"/>
      <c r="H10" s="3"/>
      <c r="I10" s="3"/>
      <c r="J10" s="3"/>
      <c r="K10" s="3"/>
      <c r="L10" s="3"/>
      <c r="M10" s="3"/>
      <c r="N10" s="4">
        <f>SUM('Vânzări regionale'!$B10:$M10)</f>
        <v>0</v>
      </c>
      <c r="O10" s="6">
        <f>'Vânzări regionale'!$N10/SUM('Vânzări regionale'!$N$4:$N$11)</f>
        <v>0</v>
      </c>
      <c r="P10" s="7" t="str">
        <f>'Vânzări regionale'!$A10 &amp; " (" &amp; TEXT('Vânzări regionale'!$O10,"0%") &amp; ")"</f>
        <v xml:space="preserve"> (0%)</v>
      </c>
    </row>
    <row r="11" spans="1:17" ht="30" customHeight="1" x14ac:dyDescent="0.3">
      <c r="B11" s="3"/>
      <c r="C11" s="3"/>
      <c r="D11" s="3"/>
      <c r="E11" s="3"/>
      <c r="F11" s="3"/>
      <c r="G11" s="3"/>
      <c r="H11" s="3"/>
      <c r="I11" s="3"/>
      <c r="J11" s="3"/>
      <c r="K11" s="3"/>
      <c r="L11" s="3"/>
      <c r="M11" s="3"/>
      <c r="N11" s="4">
        <f>SUM('Vânzări regionale'!$B11:$M11)</f>
        <v>0</v>
      </c>
      <c r="O11" s="6">
        <f>'Vânzări regionale'!$N11/SUM('Vânzări regionale'!$N$4:$N$11)</f>
        <v>0</v>
      </c>
      <c r="P11" s="7" t="str">
        <f>'Vânzări regionale'!$A11 &amp; " (" &amp; TEXT('Vânzări regionale'!$O11,"0%") &amp; ")"</f>
        <v xml:space="preserve"> (0%)</v>
      </c>
    </row>
    <row r="12" spans="1:17" ht="30" customHeight="1" x14ac:dyDescent="0.3">
      <c r="A12" t="s">
        <v>5</v>
      </c>
      <c r="B12" s="9">
        <f>SUBTOTAL(109,Regiune[IAN])</f>
        <v>57000</v>
      </c>
      <c r="C12" s="9">
        <f>SUBTOTAL(109,Regiune[FEB])</f>
        <v>55000</v>
      </c>
      <c r="D12" s="9">
        <f>SUBTOTAL(109,Regiune[MAR])</f>
        <v>46000</v>
      </c>
      <c r="E12" s="9">
        <f>SUBTOTAL(109,Regiune[APR])</f>
        <v>35000</v>
      </c>
      <c r="F12" s="9">
        <f>SUBTOTAL(109,Regiune[MAI])</f>
        <v>43000</v>
      </c>
      <c r="G12" s="9">
        <f>SUBTOTAL(109,Regiune[IUN])</f>
        <v>55000</v>
      </c>
      <c r="H12" s="9">
        <f>SUBTOTAL(109,Regiune[IUL])</f>
        <v>55000</v>
      </c>
      <c r="I12" s="9">
        <f>SUBTOTAL(109,Regiune[AUG])</f>
        <v>0</v>
      </c>
      <c r="J12" s="9">
        <f>SUBTOTAL(109,Regiune[SEPT])</f>
        <v>0</v>
      </c>
      <c r="K12" s="9">
        <f>SUBTOTAL(109,Regiune[OCT])</f>
        <v>0</v>
      </c>
      <c r="L12" s="9">
        <f>SUBTOTAL(109,Regiune[NOV])</f>
        <v>0</v>
      </c>
      <c r="M12" s="9">
        <f>SUBTOTAL(109,Regiune[DEC])</f>
        <v>0</v>
      </c>
      <c r="N12" s="10">
        <f>SUBTOTAL(109,Regiune[TOTAL])</f>
        <v>346000</v>
      </c>
      <c r="O12" s="5">
        <f>SUBTOTAL(109,Regiune[%])</f>
        <v>1</v>
      </c>
    </row>
  </sheetData>
  <mergeCells count="3">
    <mergeCell ref="A1:O1"/>
    <mergeCell ref="A2:M2"/>
    <mergeCell ref="N2:O2"/>
  </mergeCells>
  <dataValidations count="6">
    <dataValidation allowBlank="1" showInputMessage="1" showErrorMessage="1" prompt="Creați o diagramă Vânzări regionale Introduceți datele lunare de vânzări regionale începând cu celula B3 și note din celula N2. Diagrama de vânzări regionale este în celula B2. Titlul foii de lucru se află în această celulă" sqref="A1:O1" xr:uid="{00000000-0002-0000-0000-000000000000}"/>
    <dataValidation allowBlank="1" showInputMessage="1" showErrorMessage="1" prompt="Introduceți până la 8 regiuni în această coloană, sub acest titlu Utilizați filtrele de titluri pentru a găsi anumite intrări" sqref="A3" xr:uid="{00000000-0002-0000-0000-000001000000}"/>
    <dataValidation allowBlank="1" showInputMessage="1" showErrorMessage="1" prompt="Totalul se calculează automat în această coloană, sub acest titlu" sqref="N3" xr:uid="{00000000-0002-0000-0000-000002000000}"/>
    <dataValidation allowBlank="1" showInputMessage="1" showErrorMessage="1" prompt="Procentul se calculează automat în această coloană, sub acest titlu." sqref="O3" xr:uid="{00000000-0002-0000-0000-000003000000}"/>
    <dataValidation allowBlank="1" showInputMessage="1" showErrorMessage="1" prompt="Introduceți note în această celulă" sqref="N2:O2" xr:uid="{00000000-0002-0000-0000-000004000000}"/>
    <dataValidation allowBlank="1" showInputMessage="1" showErrorMessage="1" prompt="Introduceți vânzările lunare pentru regiunea corespunzătoare în această coloană, sub acest titlu" sqref="B3:M3" xr:uid="{00000000-0002-0000-0000-000005000000}"/>
  </dataValidations>
  <printOptions horizontalCentered="1"/>
  <pageMargins left="0.25" right="0.25" top="1" bottom="0.5" header="0.3" footer="0.3"/>
  <pageSetup paperSize="9" fitToHeight="0" orientation="landscape" r:id="rId1"/>
  <headerFooter differentFirst="1">
    <oddFooter>Page &amp;P of &amp;N</oddFooter>
  </headerFooter>
  <ignoredErrors>
    <ignoredError sqref="N4"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2</vt:i4>
      </vt:variant>
    </vt:vector>
  </HeadingPairs>
  <TitlesOfParts>
    <vt:vector size="3" baseType="lpstr">
      <vt:lpstr>Vânzări regionale</vt:lpstr>
      <vt:lpstr>d</vt:lpstr>
      <vt:lpstr>RegiuneTitluRând1..Q28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terms:created xsi:type="dcterms:W3CDTF">2017-11-21T23:29:02Z</dcterms:created>
  <dcterms:modified xsi:type="dcterms:W3CDTF">2018-05-24T03:03:51Z</dcterms:modified>
</cp:coreProperties>
</file>

<file path=docProps/custom.xml><?xml version="1.0" encoding="utf-8"?>
<Properties xmlns="http://schemas.openxmlformats.org/officeDocument/2006/custom-properties" xmlns:vt="http://schemas.openxmlformats.org/officeDocument/2006/docPropsVTypes"/>
</file>