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03F88152-9DAD-4692-BAAC-E2C69E7ED1A2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KLRAUJO SPAUDIMO DUOMENYS" sheetId="2" r:id="rId1"/>
  </sheets>
  <definedNames>
    <definedName name="ColumnTitle1">Duomenys[[#Headers],[LAIKAS]]</definedName>
    <definedName name="MaksDiastolinis">'KLRAUJO SPAUDIMO DUOMENYS'!$F$6</definedName>
    <definedName name="MaksSistolinis">'KLRAUJO SPAUDIMO DUOMENYS'!$E$6</definedName>
    <definedName name="_xlnm.Print_Titles" localSheetId="0">'KLRAUJO SPAUDIMO DUOMENYS'!$11:$11</definedName>
    <definedName name="RowTitleRegion1..C2">'KLRAUJO SPAUDIMO DUOMENYS'!$B$2</definedName>
    <definedName name="RowTitleRegion2..E7">'KLRAUJO SPAUDIMO DUOMENYS'!$B$7</definedName>
    <definedName name="TikslinisDiastolinis">'KLRAUJO SPAUDIMO DUOMENYS'!$F$4</definedName>
    <definedName name="TikslinisSistolinis">'KLRAUJO SPAUDIMO DUOMENYS'!$E$4</definedName>
    <definedName name="TitleRegion1..F6">'KLRAUJO SPAUDIMO DUOMENYS'!$B$3</definedName>
  </definedNames>
  <calcPr calcId="162913"/>
  <fileRecoveryPr autoRecover="0"/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12" i="2"/>
  <c r="G20" i="2" l="1"/>
  <c r="F20" i="2"/>
  <c r="E20" i="2"/>
  <c r="C19" i="2" l="1"/>
  <c r="C18" i="2"/>
  <c r="C17" i="2"/>
  <c r="C16" i="2"/>
  <c r="C15" i="2"/>
  <c r="C14" i="2"/>
  <c r="C13" i="2"/>
  <c r="C12" i="2"/>
</calcChain>
</file>

<file path=xl/sharedStrings.xml><?xml version="1.0" encoding="utf-8"?>
<sst xmlns="http://schemas.openxmlformats.org/spreadsheetml/2006/main" count="22" uniqueCount="20">
  <si>
    <t>KRAUJO SPAUDIMO SEKIMO PRIEMONĖ</t>
  </si>
  <si>
    <t>VARDAS</t>
  </si>
  <si>
    <t>TIKSLINIS KRAUJO SPAUDIMAS*</t>
  </si>
  <si>
    <t>SKAMBINTI GYDYTOJUI, JEI VIRŠIJA*</t>
  </si>
  <si>
    <t>GYDYTOJO TELEFONO NUMERIS</t>
  </si>
  <si>
    <t>IŠDĖSTYTA EIGA</t>
  </si>
  <si>
    <t>Šiame langelyje yra stulpelinės diagramos ir linijinės diagramos kombinacija, kuri seka kraujo spaudimą ir širdies ritmą per tam tikrą laiką.</t>
  </si>
  <si>
    <t>DUOMENŲ ĮRAŠAS</t>
  </si>
  <si>
    <t>LAIKAS</t>
  </si>
  <si>
    <t>Vidutinis</t>
  </si>
  <si>
    <t>DATA</t>
  </si>
  <si>
    <t>AM/PM</t>
  </si>
  <si>
    <t>Sistolinis</t>
  </si>
  <si>
    <t>Telefono numeris</t>
  </si>
  <si>
    <t>SISTOLINIS</t>
  </si>
  <si>
    <t>Diastolinis</t>
  </si>
  <si>
    <t>DIASTOLINIS</t>
  </si>
  <si>
    <t>ŠIRDIES RITMAS</t>
  </si>
  <si>
    <r>
      <t xml:space="preserve">* Kraujo spaudimas gali priklausyti nuo daugelio veiksnių.  Visada konsultuokitės su gydytoju, norėdami sužinoti, kas yra normalu jums. Šie skaičiai gali šiek tiek skirtis.
</t>
    </r>
    <r>
      <rPr>
        <b/>
        <sz val="11"/>
        <color theme="1" tint="0.24994659260841701"/>
        <rFont val="Corbel"/>
        <family val="2"/>
        <scheme val="minor"/>
      </rPr>
      <t>Daugiau informacijos gausite pasikonsultavę su NIH (Nacionaliniu sveikatos institutu).</t>
    </r>
  </si>
  <si>
    <t>PASTABOS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</si>
</sst>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&lt;=9999999]###\-####;\(###\)\ ###\-####"/>
    <numFmt numFmtId="165" formatCode="hh:mm;@"/>
  </numFmts>
  <fonts count="10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4"/>
      <color theme="1" tint="0.24994659260841701"/>
      <name val="Corbel"/>
      <family val="2"/>
      <scheme val="major"/>
    </font>
    <font>
      <b/>
      <sz val="24"/>
      <color theme="4" tint="-0.24994659260841701"/>
      <name val="Corbel"/>
      <family val="2"/>
      <scheme val="major"/>
    </font>
    <font>
      <sz val="14"/>
      <color theme="1" tint="0.2499465926084170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</borders>
  <cellStyleXfs count="16">
    <xf numFmtId="0" fontId="0" fillId="0" borderId="0">
      <alignment horizontal="left" vertical="center" wrapText="1"/>
    </xf>
    <xf numFmtId="0" fontId="7" fillId="0" borderId="0" applyFill="0" applyBorder="0"/>
    <xf numFmtId="0" fontId="1" fillId="0" borderId="0">
      <alignment horizontal="center"/>
    </xf>
    <xf numFmtId="0" fontId="2" fillId="0" borderId="4"/>
    <xf numFmtId="1" fontId="3" fillId="0" borderId="0" applyFill="0" applyBorder="0" applyProtection="0">
      <alignment horizontal="center"/>
    </xf>
    <xf numFmtId="1" fontId="5" fillId="0" borderId="0" applyFont="0" applyFill="0" applyBorder="0" applyAlignment="0" applyProtection="0"/>
    <xf numFmtId="0" fontId="8" fillId="0" borderId="5"/>
    <xf numFmtId="0" fontId="9" fillId="0" borderId="3">
      <alignment horizontal="center"/>
    </xf>
    <xf numFmtId="0" fontId="4" fillId="0" borderId="0" applyNumberFormat="0" applyFill="0" applyBorder="0" applyAlignment="0">
      <alignment wrapText="1"/>
    </xf>
    <xf numFmtId="0" fontId="5" fillId="2" borderId="0">
      <alignment horizontal="center" vertical="center" wrapText="1"/>
    </xf>
    <xf numFmtId="0" fontId="5" fillId="0" borderId="1" applyNumberFormat="0" applyFont="0" applyFill="0" applyAlignment="0">
      <alignment vertical="center" wrapText="1"/>
    </xf>
    <xf numFmtId="0" fontId="5" fillId="0" borderId="2" applyFont="0" applyFill="0" applyAlignment="0">
      <alignment vertical="center" wrapText="1"/>
    </xf>
    <xf numFmtId="164" fontId="5" fillId="0" borderId="1" applyFont="0" applyFill="0">
      <alignment horizontal="center" wrapText="1"/>
    </xf>
    <xf numFmtId="14" fontId="5" fillId="0" borderId="0" applyFont="0" applyFill="0" applyBorder="0" applyAlignment="0">
      <alignment vertical="center" wrapText="1"/>
    </xf>
    <xf numFmtId="165" fontId="5" fillId="0" borderId="0" applyFont="0" applyFill="0" applyBorder="0" applyAlignment="0">
      <alignment vertical="center" wrapText="1"/>
    </xf>
    <xf numFmtId="0" fontId="2" fillId="0" borderId="0" applyNumberFormat="0" applyFill="0" applyBorder="0" applyProtection="0"/>
  </cellStyleXfs>
  <cellXfs count="20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7" fillId="0" borderId="0" xfId="1"/>
    <xf numFmtId="0" fontId="1" fillId="0" borderId="0" xfId="2">
      <alignment horizontal="center"/>
    </xf>
    <xf numFmtId="1" fontId="3" fillId="0" borderId="1" xfId="4" applyBorder="1">
      <alignment horizontal="center"/>
    </xf>
    <xf numFmtId="1" fontId="3" fillId="0" borderId="2" xfId="4" applyBorder="1">
      <alignment horizontal="center"/>
    </xf>
    <xf numFmtId="165" fontId="0" fillId="0" borderId="0" xfId="14" applyFont="1">
      <alignment vertical="center" wrapText="1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0" fontId="8" fillId="0" borderId="5" xfId="6"/>
    <xf numFmtId="0" fontId="4" fillId="0" borderId="4" xfId="8" applyBorder="1" applyAlignment="1"/>
    <xf numFmtId="0" fontId="2" fillId="0" borderId="0" xfId="15"/>
    <xf numFmtId="0" fontId="0" fillId="2" borderId="0" xfId="9" applyFont="1">
      <alignment horizontal="center" vertical="center" wrapText="1"/>
    </xf>
    <xf numFmtId="0" fontId="5" fillId="2" borderId="0" xfId="9">
      <alignment horizontal="center" vertical="center" wrapText="1"/>
    </xf>
    <xf numFmtId="0" fontId="9" fillId="0" borderId="3" xfId="7">
      <alignment horizontal="center"/>
    </xf>
    <xf numFmtId="164" fontId="1" fillId="0" borderId="1" xfId="12" applyFont="1">
      <alignment horizontal="center" wrapText="1"/>
    </xf>
    <xf numFmtId="0" fontId="7" fillId="0" borderId="1" xfId="1" applyBorder="1"/>
    <xf numFmtId="0" fontId="2" fillId="0" borderId="4" xfId="3"/>
  </cellXfs>
  <cellStyles count="16">
    <cellStyle name="1 antraštė" xfId="1" builtinId="16" customBuiltin="1"/>
    <cellStyle name="2 antraštė" xfId="2" builtinId="17" customBuiltin="1"/>
    <cellStyle name="3 antraštė" xfId="3" builtinId="18" customBuiltin="1"/>
    <cellStyle name="4 antraštė" xfId="15" builtinId="19" customBuiltin="1"/>
    <cellStyle name="Aiškinamasis tekstas" xfId="9" builtinId="53" customBuiltin="1"/>
    <cellStyle name="Data" xfId="13" xr:uid="{00000000-0005-0000-0000-000005000000}"/>
    <cellStyle name="Diastolinis" xfId="11" xr:uid="{00000000-0005-0000-0000-000006000000}"/>
    <cellStyle name="Įprastas" xfId="0" builtinId="0" customBuiltin="1"/>
    <cellStyle name="Įvestis" xfId="7" builtinId="20" customBuiltin="1"/>
    <cellStyle name="Kablelis" xfId="4" builtinId="3" customBuiltin="1"/>
    <cellStyle name="Kablelis [0]" xfId="5" builtinId="6" customBuiltin="1"/>
    <cellStyle name="Laikas" xfId="14" xr:uid="{00000000-0005-0000-0000-00000B000000}"/>
    <cellStyle name="Pastaba" xfId="8" builtinId="10" customBuiltin="1"/>
    <cellStyle name="Pavadinimas" xfId="6" builtinId="15" customBuiltin="1"/>
    <cellStyle name="Taškinė apatinė kraštinė" xfId="10" xr:uid="{00000000-0005-0000-0000-00000E000000}"/>
    <cellStyle name="Telefonas" xfId="12" xr:uid="{00000000-0005-0000-0000-00000F000000}"/>
  </cellStyles>
  <dxfs count="15">
    <dxf>
      <numFmt numFmtId="0" formatCode="General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</dxf>
    <dxf>
      <numFmt numFmtId="1" formatCode="0"/>
      <alignment horizontal="left" vertical="center" textRotation="0" wrapText="0" indent="0" justifyLastLine="0" shrinkToFit="0" readingOrder="0"/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Kraujo spaudimo sekimo priemonė" defaultPivotStyle="PivotStyleLight16">
    <tableStyle name="Kraujo spaudimo sekimo priemonė" pivot="0" count="4" xr9:uid="{00000000-0011-0000-FFFF-FFFF00000000}">
      <tableStyleElement type="wholeTable" dxfId="14"/>
      <tableStyleElement type="headerRow" dxfId="13"/>
      <tableStyleElement type="totalRow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'KLRAUJO SPAUDIMO DUOMENYS'!$E$11</c:f>
              <c:strCache>
                <c:ptCount val="1"/>
                <c:pt idx="0">
                  <c:v>SISTOLINIS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'KLRAUJO SPAUDIMO DUOMENYS'!$C$12:$D$19</c:f>
              <c:multiLvlStrCache>
                <c:ptCount val="8"/>
                <c:lvl>
                  <c:pt idx="0">
                    <c:v>r.p.</c:v>
                  </c:pt>
                  <c:pt idx="1">
                    <c:v>pop.</c:v>
                  </c:pt>
                  <c:pt idx="2">
                    <c:v>r.p.</c:v>
                  </c:pt>
                  <c:pt idx="3">
                    <c:v>pop.</c:v>
                  </c:pt>
                  <c:pt idx="4">
                    <c:v>r.p.</c:v>
                  </c:pt>
                  <c:pt idx="5">
                    <c:v>pop.</c:v>
                  </c:pt>
                  <c:pt idx="6">
                    <c:v>r.p.</c:v>
                  </c:pt>
                  <c:pt idx="7">
                    <c:v>pop.</c:v>
                  </c:pt>
                </c:lvl>
                <c:lvl>
                  <c:pt idx="0">
                    <c:v>2018-05-15</c:v>
                  </c:pt>
                  <c:pt idx="1">
                    <c:v>2018-05-15</c:v>
                  </c:pt>
                  <c:pt idx="2">
                    <c:v>2018-05-16</c:v>
                  </c:pt>
                  <c:pt idx="3">
                    <c:v>2018-05-16</c:v>
                  </c:pt>
                  <c:pt idx="4">
                    <c:v>2018-05-17</c:v>
                  </c:pt>
                  <c:pt idx="5">
                    <c:v>2018-05-17</c:v>
                  </c:pt>
                  <c:pt idx="6">
                    <c:v>2018-05-18</c:v>
                  </c:pt>
                  <c:pt idx="7">
                    <c:v>2018-05-18</c:v>
                  </c:pt>
                </c:lvl>
              </c:multiLvlStrCache>
            </c:multiLvlStrRef>
          </c:cat>
          <c:val>
            <c:numRef>
              <c:f>'KLRAUJO SPAUDIMO DUOMENYS'!$E$12:$E$20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'KLRAUJO SPAUDIMO DUOMENYS'!$F$11</c:f>
              <c:strCache>
                <c:ptCount val="1"/>
                <c:pt idx="0">
                  <c:v>DIASTOLINIS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'KLRAUJO SPAUDIMO DUOMENYS'!$C$12:$D$19</c:f>
              <c:multiLvlStrCache>
                <c:ptCount val="8"/>
                <c:lvl>
                  <c:pt idx="0">
                    <c:v>r.p.</c:v>
                  </c:pt>
                  <c:pt idx="1">
                    <c:v>pop.</c:v>
                  </c:pt>
                  <c:pt idx="2">
                    <c:v>r.p.</c:v>
                  </c:pt>
                  <c:pt idx="3">
                    <c:v>pop.</c:v>
                  </c:pt>
                  <c:pt idx="4">
                    <c:v>r.p.</c:v>
                  </c:pt>
                  <c:pt idx="5">
                    <c:v>pop.</c:v>
                  </c:pt>
                  <c:pt idx="6">
                    <c:v>r.p.</c:v>
                  </c:pt>
                  <c:pt idx="7">
                    <c:v>pop.</c:v>
                  </c:pt>
                </c:lvl>
                <c:lvl>
                  <c:pt idx="0">
                    <c:v>2018-05-15</c:v>
                  </c:pt>
                  <c:pt idx="1">
                    <c:v>2018-05-15</c:v>
                  </c:pt>
                  <c:pt idx="2">
                    <c:v>2018-05-16</c:v>
                  </c:pt>
                  <c:pt idx="3">
                    <c:v>2018-05-16</c:v>
                  </c:pt>
                  <c:pt idx="4">
                    <c:v>2018-05-17</c:v>
                  </c:pt>
                  <c:pt idx="5">
                    <c:v>2018-05-17</c:v>
                  </c:pt>
                  <c:pt idx="6">
                    <c:v>2018-05-18</c:v>
                  </c:pt>
                  <c:pt idx="7">
                    <c:v>2018-05-18</c:v>
                  </c:pt>
                </c:lvl>
              </c:multiLvlStrCache>
            </c:multiLvlStrRef>
          </c:cat>
          <c:val>
            <c:numRef>
              <c:f>'KLRAUJO SPAUDIMO DUOMENYS'!$F$12:$F$20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'KLRAUJO SPAUDIMO DUOMENYS'!$G$11</c:f>
              <c:strCache>
                <c:ptCount val="1"/>
                <c:pt idx="0">
                  <c:v>ŠIRDIES RITMAS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'KLRAUJO SPAUDIMO DUOMENYS'!$G$12:$G$20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KLRAUJO SPAUDIMAS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ŠIRDIES RITMAS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8</xdr:row>
      <xdr:rowOff>95249</xdr:rowOff>
    </xdr:from>
    <xdr:to>
      <xdr:col>7</xdr:col>
      <xdr:colOff>3364597</xdr:colOff>
      <xdr:row>8</xdr:row>
      <xdr:rowOff>3171825</xdr:rowOff>
    </xdr:to>
    <xdr:graphicFrame macro="">
      <xdr:nvGraphicFramePr>
        <xdr:cNvPr id="5" name="KraujoSpaudimoEiga" descr="Stulpelinės diagramos ir linijinės diagramos kombinacija, kuri seka kraujo spaudimą ir širdies ritmą per tam tikrą laiką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uomenys" displayName="Duomenys" ref="B11:H20" totalsRowCount="1" totalsRowDxfId="8">
  <autoFilter ref="B11:H19" xr:uid="{00000000-0009-0000-0100-000001000000}"/>
  <tableColumns count="7">
    <tableColumn id="2" xr3:uid="{00000000-0010-0000-0000-000002000000}" name="LAIKAS" totalsRowLabel="Vidutinis" totalsRowDxfId="6"/>
    <tableColumn id="1" xr3:uid="{00000000-0010-0000-0000-000001000000}" name="DATA" totalsRowDxfId="5"/>
    <tableColumn id="7" xr3:uid="{00000000-0010-0000-0000-000007000000}" name="AM/PM" dataDxfId="7" totalsRowDxfId="4">
      <calculatedColumnFormula>IFERROR(IF(Duomenys[[#This Row],[LAIKAS]]="","",RIGHT(TEXT(Duomenys[[#This Row],[LAIKAS]],"hh:mm AM/PM"),4)), "")</calculatedColumnFormula>
    </tableColumn>
    <tableColumn id="3" xr3:uid="{00000000-0010-0000-0000-000003000000}" name="SISTOLINIS" totalsRowFunction="average" totalsRowDxfId="3"/>
    <tableColumn id="4" xr3:uid="{00000000-0010-0000-0000-000004000000}" name="DIASTOLINIS" totalsRowFunction="average" totalsRowDxfId="2"/>
    <tableColumn id="5" xr3:uid="{00000000-0010-0000-0000-000005000000}" name="ŠIRDIES RITMAS" totalsRowFunction="average" totalsRowDxfId="1"/>
    <tableColumn id="6" xr3:uid="{00000000-0010-0000-0000-000006000000}" name="PASTABOS" totalsRowDxfId="0"/>
  </tableColumns>
  <tableStyleInfo name="Kraujo spaudimo sekimo priemonė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laiką, datą, sistolinio ir diastolinio kraujo spaudimo rodmenis, širdies ritmą ir pastabas. AM/PM stulpelis atnaujinamas automatiškai"/>
    </ext>
  </extLst>
</table>
</file>

<file path=xl/theme/theme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H20"/>
  <sheetViews>
    <sheetView showGridLines="0" tabSelected="1" workbookViewId="0"/>
  </sheetViews>
  <sheetFormatPr defaultRowHeight="30" customHeight="1" x14ac:dyDescent="0.25"/>
  <cols>
    <col min="1" max="1" width="2.625" customWidth="1"/>
    <col min="2" max="6" width="14" customWidth="1"/>
    <col min="7" max="7" width="9.625" customWidth="1"/>
    <col min="8" max="8" width="44.625" customWidth="1"/>
    <col min="9" max="9" width="2.625" customWidth="1"/>
  </cols>
  <sheetData>
    <row r="1" spans="2:8" ht="45" customHeight="1" thickBot="1" x14ac:dyDescent="0.55000000000000004">
      <c r="B1" s="11" t="s">
        <v>0</v>
      </c>
      <c r="C1" s="11"/>
      <c r="D1" s="11"/>
      <c r="E1" s="11"/>
      <c r="F1" s="11"/>
      <c r="G1" s="11"/>
      <c r="H1" s="11"/>
    </row>
    <row r="2" spans="2:8" ht="62.25" customHeight="1" thickTop="1" x14ac:dyDescent="0.3">
      <c r="B2" s="4" t="s">
        <v>1</v>
      </c>
      <c r="C2" s="16"/>
      <c r="D2" s="16"/>
      <c r="E2" s="16"/>
      <c r="F2" s="16"/>
    </row>
    <row r="3" spans="2:8" ht="26.1" customHeight="1" x14ac:dyDescent="0.25">
      <c r="E3" s="5" t="s">
        <v>12</v>
      </c>
      <c r="F3" s="5" t="s">
        <v>15</v>
      </c>
      <c r="H3" s="14" t="s">
        <v>18</v>
      </c>
    </row>
    <row r="4" spans="2:8" ht="18.600000000000001" customHeight="1" x14ac:dyDescent="0.3">
      <c r="B4" s="18" t="s">
        <v>2</v>
      </c>
      <c r="C4" s="18"/>
      <c r="D4" s="18"/>
      <c r="E4" s="6">
        <v>120</v>
      </c>
      <c r="F4" s="7">
        <v>80</v>
      </c>
      <c r="H4" s="15"/>
    </row>
    <row r="5" spans="2:8" ht="26.1" customHeight="1" x14ac:dyDescent="0.25">
      <c r="E5" s="5" t="s">
        <v>12</v>
      </c>
      <c r="F5" s="5" t="s">
        <v>15</v>
      </c>
      <c r="H5" s="15"/>
    </row>
    <row r="6" spans="2:8" ht="18.600000000000001" customHeight="1" x14ac:dyDescent="0.3">
      <c r="B6" s="18" t="s">
        <v>3</v>
      </c>
      <c r="C6" s="18"/>
      <c r="D6" s="18"/>
      <c r="E6" s="6">
        <v>140</v>
      </c>
      <c r="F6" s="7">
        <v>90</v>
      </c>
      <c r="H6" s="15"/>
    </row>
    <row r="7" spans="2:8" ht="44.45" customHeight="1" x14ac:dyDescent="0.3">
      <c r="B7" s="18" t="s">
        <v>4</v>
      </c>
      <c r="C7" s="18"/>
      <c r="D7" s="18"/>
      <c r="E7" s="17" t="s">
        <v>13</v>
      </c>
      <c r="F7" s="17"/>
      <c r="H7" s="15"/>
    </row>
    <row r="8" spans="2:8" ht="45" customHeight="1" thickBot="1" x14ac:dyDescent="0.35">
      <c r="B8" s="19" t="s">
        <v>5</v>
      </c>
      <c r="C8" s="19"/>
      <c r="D8" s="19"/>
      <c r="E8" s="19"/>
      <c r="F8" s="19"/>
      <c r="G8" s="19"/>
      <c r="H8" s="19"/>
    </row>
    <row r="9" spans="2:8" ht="258" customHeight="1" thickTop="1" thickBot="1" x14ac:dyDescent="0.3">
      <c r="B9" s="12" t="s">
        <v>6</v>
      </c>
      <c r="C9" s="12"/>
      <c r="D9" s="12"/>
      <c r="E9" s="12"/>
      <c r="F9" s="12"/>
      <c r="G9" s="12"/>
      <c r="H9" s="12"/>
    </row>
    <row r="10" spans="2:8" ht="45" customHeight="1" thickTop="1" x14ac:dyDescent="0.3">
      <c r="B10" s="13" t="s">
        <v>7</v>
      </c>
      <c r="C10" s="13"/>
      <c r="D10" s="13"/>
      <c r="E10" s="13"/>
      <c r="F10" s="13"/>
      <c r="G10" s="13"/>
      <c r="H10" s="13"/>
    </row>
    <row r="11" spans="2:8" ht="30" customHeight="1" x14ac:dyDescent="0.25">
      <c r="B11" t="s">
        <v>8</v>
      </c>
      <c r="C11" t="s">
        <v>10</v>
      </c>
      <c r="D11" t="s">
        <v>11</v>
      </c>
      <c r="E11" t="s">
        <v>14</v>
      </c>
      <c r="F11" t="s">
        <v>16</v>
      </c>
      <c r="G11" t="s">
        <v>17</v>
      </c>
      <c r="H11" t="s">
        <v>19</v>
      </c>
    </row>
    <row r="12" spans="2:8" ht="30" customHeight="1" x14ac:dyDescent="0.25">
      <c r="B12" s="8">
        <v>0.41666666666666669</v>
      </c>
      <c r="C12" s="9">
        <f ca="1">TODAY()</f>
        <v>43235</v>
      </c>
      <c r="D12" t="str">
        <f>IFERROR(IF(Duomenys[[#This Row],[LAIKAS]]="","",RIGHT(TEXT(Duomenys[[#This Row],[LAIKAS]],"hh:mm AM/PM"),4)), "")</f>
        <v>r.p.</v>
      </c>
      <c r="E12" s="10">
        <v>129</v>
      </c>
      <c r="F12" s="10">
        <v>99</v>
      </c>
      <c r="G12" s="10">
        <v>72</v>
      </c>
    </row>
    <row r="13" spans="2:8" ht="30" customHeight="1" x14ac:dyDescent="0.25">
      <c r="B13" s="8">
        <v>0.75</v>
      </c>
      <c r="C13" s="9">
        <f ca="1">TODAY()</f>
        <v>43235</v>
      </c>
      <c r="D13" t="str">
        <f>IFERROR(IF(Duomenys[[#This Row],[LAIKAS]]="","",RIGHT(TEXT(Duomenys[[#This Row],[LAIKAS]],"hh:mm AM/PM"),4)), "")</f>
        <v>pop.</v>
      </c>
      <c r="E13" s="10">
        <v>133</v>
      </c>
      <c r="F13" s="10">
        <v>80</v>
      </c>
      <c r="G13" s="10">
        <v>75</v>
      </c>
    </row>
    <row r="14" spans="2:8" ht="30" customHeight="1" x14ac:dyDescent="0.25">
      <c r="B14" s="8">
        <v>0.4375</v>
      </c>
      <c r="C14" s="9">
        <f ca="1">TODAY()+1</f>
        <v>43236</v>
      </c>
      <c r="D14" t="str">
        <f>IFERROR(IF(Duomenys[[#This Row],[LAIKAS]]="","",RIGHT(TEXT(Duomenys[[#This Row],[LAIKAS]],"hh:mm AM/PM"),4)), "")</f>
        <v>r.p.</v>
      </c>
      <c r="E14" s="10">
        <v>142</v>
      </c>
      <c r="F14" s="10">
        <v>86</v>
      </c>
      <c r="G14" s="10">
        <v>70</v>
      </c>
    </row>
    <row r="15" spans="2:8" ht="30" customHeight="1" x14ac:dyDescent="0.25">
      <c r="B15" s="8">
        <v>0.79166666666666663</v>
      </c>
      <c r="C15" s="9">
        <f t="shared" ref="C15" ca="1" si="0">TODAY()+1</f>
        <v>43236</v>
      </c>
      <c r="D15" t="str">
        <f>IFERROR(IF(Duomenys[[#This Row],[LAIKAS]]="","",RIGHT(TEXT(Duomenys[[#This Row],[LAIKAS]],"hh:mm AM/PM"),4)), "")</f>
        <v>pop.</v>
      </c>
      <c r="E15" s="10">
        <v>141</v>
      </c>
      <c r="F15" s="10">
        <v>84</v>
      </c>
      <c r="G15" s="10">
        <v>68</v>
      </c>
    </row>
    <row r="16" spans="2:8" ht="30" customHeight="1" x14ac:dyDescent="0.25">
      <c r="B16" s="8">
        <v>0.375</v>
      </c>
      <c r="C16" s="9">
        <f ca="1">TODAY()+2</f>
        <v>43237</v>
      </c>
      <c r="D16" t="str">
        <f>IFERROR(IF(Duomenys[[#This Row],[LAIKAS]]="","",RIGHT(TEXT(Duomenys[[#This Row],[LAIKAS]],"hh:mm AM/PM"),4)), "")</f>
        <v>r.p.</v>
      </c>
      <c r="E16" s="10">
        <v>137</v>
      </c>
      <c r="F16" s="10">
        <v>84</v>
      </c>
      <c r="G16" s="10">
        <v>70</v>
      </c>
    </row>
    <row r="17" spans="2:8" ht="30" customHeight="1" x14ac:dyDescent="0.25">
      <c r="B17" s="8">
        <v>0.77083333333333337</v>
      </c>
      <c r="C17" s="9">
        <f ca="1">TODAY()+2</f>
        <v>43237</v>
      </c>
      <c r="D17" t="str">
        <f>IFERROR(IF(Duomenys[[#This Row],[LAIKAS]]="","",RIGHT(TEXT(Duomenys[[#This Row],[LAIKAS]],"hh:mm AM/PM"),4)), "")</f>
        <v>pop.</v>
      </c>
      <c r="E17" s="10">
        <v>139</v>
      </c>
      <c r="F17" s="10">
        <v>83</v>
      </c>
      <c r="G17" s="10">
        <v>72</v>
      </c>
    </row>
    <row r="18" spans="2:8" ht="30" customHeight="1" x14ac:dyDescent="0.25">
      <c r="B18" s="8">
        <v>0.41666666666666669</v>
      </c>
      <c r="C18" s="9">
        <f ca="1">TODAY()+3</f>
        <v>43238</v>
      </c>
      <c r="D18" t="str">
        <f>IFERROR(IF(Duomenys[[#This Row],[LAIKAS]]="","",RIGHT(TEXT(Duomenys[[#This Row],[LAIKAS]],"hh:mm AM/PM"),4)), "")</f>
        <v>r.p.</v>
      </c>
      <c r="E18" s="10">
        <v>140</v>
      </c>
      <c r="F18" s="10">
        <v>85</v>
      </c>
      <c r="G18" s="10">
        <v>78</v>
      </c>
    </row>
    <row r="19" spans="2:8" ht="30" customHeight="1" x14ac:dyDescent="0.25">
      <c r="B19" s="8">
        <v>0.75</v>
      </c>
      <c r="C19" s="9">
        <f ca="1">TODAY()+3</f>
        <v>43238</v>
      </c>
      <c r="D19" t="str">
        <f>IFERROR(IF(Duomenys[[#This Row],[LAIKAS]]="","",RIGHT(TEXT(Duomenys[[#This Row],[LAIKAS]],"hh:mm AM/PM"),4)), "")</f>
        <v>pop.</v>
      </c>
      <c r="E19" s="10">
        <v>138</v>
      </c>
      <c r="F19" s="10">
        <v>85</v>
      </c>
      <c r="G19" s="10">
        <v>69</v>
      </c>
    </row>
    <row r="20" spans="2:8" ht="30" customHeight="1" x14ac:dyDescent="0.25">
      <c r="B20" s="2" t="s">
        <v>9</v>
      </c>
      <c r="C20" s="2"/>
      <c r="D20" s="2"/>
      <c r="E20" s="1">
        <f>SUBTOTAL(101,Duomenys[SISTOLINIS])</f>
        <v>137.375</v>
      </c>
      <c r="F20" s="1">
        <f>SUBTOTAL(101,Duomenys[DIASTOLINIS])</f>
        <v>85.75</v>
      </c>
      <c r="G20" s="1">
        <f>SUBTOTAL(101,Duomenys[ŠIRDIES RITMAS])</f>
        <v>71.75</v>
      </c>
      <c r="H20" s="3"/>
    </row>
  </sheetData>
  <dataConsolidate/>
  <mergeCells count="10">
    <mergeCell ref="B1:H1"/>
    <mergeCell ref="B9:H9"/>
    <mergeCell ref="B10:H10"/>
    <mergeCell ref="H3:H7"/>
    <mergeCell ref="C2:F2"/>
    <mergeCell ref="E7:F7"/>
    <mergeCell ref="B4:D4"/>
    <mergeCell ref="B6:D6"/>
    <mergeCell ref="B7:D7"/>
    <mergeCell ref="B8:H8"/>
  </mergeCells>
  <conditionalFormatting sqref="F12:F19">
    <cfRule type="expression" dxfId="10" priority="3">
      <formula>F12&gt;MaxDiastolic</formula>
    </cfRule>
  </conditionalFormatting>
  <conditionalFormatting sqref="E12:E19">
    <cfRule type="expression" dxfId="9" priority="4">
      <formula>E12&gt;MaxSystolic</formula>
    </cfRule>
  </conditionalFormatting>
  <dataValidations count="25">
    <dataValidation allowBlank="1" showInputMessage="1" showErrorMessage="1" prompt="Įveskite laiką 24 valandų formatu šiame stulpelyje po šia antrašte. Naudokite antraštės filtrus, kad rastumėte konkrečius įrašus" sqref="B11" xr:uid="{00000000-0002-0000-0000-000000000000}"/>
    <dataValidation allowBlank="1" showInputMessage="1" showErrorMessage="1" prompt="Šiame stulpelyje po šia antrašte įveskite datą" sqref="C11" xr:uid="{00000000-0002-0000-0000-000001000000}"/>
    <dataValidation allowBlank="1" showInputMessage="1" showErrorMessage="1" prompt="Stulpelyje po šia antrašte AM/PM atnaujinama automatiškai" sqref="D11" xr:uid="{00000000-0002-0000-0000-000002000000}"/>
    <dataValidation allowBlank="1" showInputMessage="1" showErrorMessage="1" prompt="Įveskite sistolinį kraujo spaudimą šiame stulpelyje po šia antrašte. Rodmenys, viršijantys ribą, langelyje E6 bus paryškinti naudojant RGB spalvas R=255 G=0 B=0" sqref="E11" xr:uid="{00000000-0002-0000-0000-000003000000}"/>
    <dataValidation allowBlank="1" showInputMessage="1" showErrorMessage="1" prompt="Įveskite diastolinį kraujo spaudimą šiame stulpelyje po šia antrašte.  Rodmenys, viršijantys ribą, langelyje F6 bus paryškinti naudojant RGB spalvas R=255 G=0 B=0" sqref="F11" xr:uid="{00000000-0002-0000-0000-000004000000}"/>
    <dataValidation allowBlank="1" showInputMessage="1" showErrorMessage="1" prompt="Šiame stulpelyje po šia antrašte įveskite pulsą" sqref="G11" xr:uid="{00000000-0002-0000-0000-000005000000}"/>
    <dataValidation allowBlank="1" showInputMessage="1" showErrorMessage="1" prompt="Šiame stulpelyje po antrašte įveskite pastabas" sqref="H11" xr:uid="{00000000-0002-0000-0000-000006000000}"/>
    <dataValidation allowBlank="1" showInputMessage="1" showErrorMessage="1" prompt="Įveskite vardą langelyje dešinėje" sqref="B2" xr:uid="{00000000-0002-0000-0000-000007000000}"/>
    <dataValidation allowBlank="1" showInputMessage="1" showErrorMessage="1" prompt="Šiame langelyje įveskite pavadinimą" sqref="C2:F2" xr:uid="{00000000-0002-0000-0000-000008000000}"/>
    <dataValidation allowBlank="1" showInputMessage="1" showErrorMessage="1" prompt="Dešinėje esančiuose stulpeliuose įveskite tikslinį kraujo spaudimą. Paisykite įspėjimo H3 langelyje" sqref="B4:D4" xr:uid="{00000000-0002-0000-0000-000009000000}"/>
    <dataValidation allowBlank="1" showInputMessage="1" showErrorMessage="1" prompt="Langelyje dešinėje įveskite gydytojo telefono numerį" sqref="B7:D7" xr:uid="{00000000-0002-0000-0000-00000A000000}"/>
    <dataValidation allowBlank="1" showInputMessage="1" showErrorMessage="1" prompt="Dešinėje esančiuose stulpeliuose įveskite kraujo spaudimo ribas" sqref="B6:D6" xr:uid="{00000000-0002-0000-0000-00000B000000}"/>
    <dataValidation allowBlank="1" showInputMessage="1" showErrorMessage="1" prompt="Šiame langelyje įveskite diastolinio kraujo spaudimo ribą. Jei faktiniai rodmenys viršija šią reikšmę, skambinkite gydytojui" sqref="F6" xr:uid="{00000000-0002-0000-0000-00000C000000}"/>
    <dataValidation allowBlank="1" showInputMessage="1" showErrorMessage="1" prompt="Šiame langelyje įveskite sistolinio kraujo spaudimo ribą. Jei faktiniai rodmenys viršija šią reikšmę, skambinkite gydytojui" sqref="E6" xr:uid="{00000000-0002-0000-0000-00000D000000}"/>
    <dataValidation allowBlank="1" showInputMessage="1" showErrorMessage="1" prompt="Žemiau esančiame langelyje įveskite sistolinio kraujo spaudimo ribą. Jei faktiniai rodmenys viršija šią reikšmę, skambinkite gydytojui" sqref="E5" xr:uid="{00000000-0002-0000-0000-00000E000000}"/>
    <dataValidation allowBlank="1" showInputMessage="1" showErrorMessage="1" prompt="Žemiau esančiame langelyje įveskite diastolinio kraujo spaudimo ribą. Jei faktiniai rodmenys viršija šią reikšmę, skambinkite gydytojui" sqref="F5" xr:uid="{00000000-0002-0000-0000-00000F000000}"/>
    <dataValidation allowBlank="1" showInputMessage="1" showErrorMessage="1" prompt="Žemiau esančiame langelyje įveskite tikslinį diastolinį kraujo spaudimą" sqref="F3" xr:uid="{00000000-0002-0000-0000-000010000000}"/>
    <dataValidation allowBlank="1" showInputMessage="1" showErrorMessage="1" prompt="Šiame langelyje įveskite tikslinį diastolinį kraujo spaudimą" sqref="F4" xr:uid="{00000000-0002-0000-0000-000011000000}"/>
    <dataValidation allowBlank="1" showInputMessage="1" showErrorMessage="1" prompt="Šiame langelyje įveskite tikslinį sistolinį kraujo spaudimą" sqref="E4" xr:uid="{00000000-0002-0000-0000-000012000000}"/>
    <dataValidation allowBlank="1" showInputMessage="1" showErrorMessage="1" prompt="Žemiau esančiame langelyje įveskite tikslinį sistolinį kraujo spaudimą" sqref="E3" xr:uid="{00000000-0002-0000-0000-000013000000}"/>
    <dataValidation allowBlank="1" showInputMessage="1" showErrorMessage="1" prompt="Šiame langelyje įveskite gydytojo telefono numerį" sqref="E7:F7" xr:uid="{00000000-0002-0000-0000-000014000000}"/>
    <dataValidation allowBlank="1" showInputMessage="1" showErrorMessage="1" prompt="Žemiau esančioje lentelėje įveskite kraujo spaudimo ir širdies ritmo duomenis. Bet kokie kraujo spaudimo rodmenys, viršijantys ribą, nustatytą E6 ir F6 langeliuose, bus paryškinti, kad būtų skambinama gydytojui" sqref="B10" xr:uid="{00000000-0002-0000-0000-000015000000}"/>
    <dataValidation allowBlank="1" showInputMessage="1" showErrorMessage="1" prompt="Kraujo spaudimo ir širdies ritmo diagrama yra žemiau esančiame langelyje" sqref="B8" xr:uid="{00000000-0002-0000-0000-000016000000}"/>
    <dataValidation allowBlank="1" showInputMessage="1" showErrorMessage="1" prompt="Darbalapio pavadinimas yra šiame langelyje. Įveskite vardą, tikslinį kraujo spaudimą, skambinti gydytojui, jei viršija, ir gydytojo telefono numerį žemiau esančiuose langeliuose nuo B2 iki F7" sqref="B1" xr:uid="{00000000-0002-0000-0000-000017000000}"/>
    <dataValidation allowBlank="1" showInputMessage="1" showErrorMessage="1" prompt="Šiame darbalapyje sukurkite kraujo spaudimo stebėjimo programą. Įveskite kraujo spaudimo informaciją duomenų lentelėje pradėdami nuo langelio B11. Eigos diagrama yra B9 langelyje. Įspėjimas yra H3 langelyje" sqref="A1" xr:uid="{00000000-0002-0000-0000-000018000000}"/>
  </dataValidations>
  <printOptions horizontalCentered="1"/>
  <pageMargins left="0.4" right="0.4" top="0.4" bottom="0.4" header="0.3" footer="0.3"/>
  <pageSetup paperSize="9"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9</vt:i4>
      </vt:variant>
    </vt:vector>
  </HeadingPairs>
  <TitlesOfParts>
    <vt:vector size="10" baseType="lpstr">
      <vt:lpstr>KLRAUJO SPAUDIMO DUOMENYS</vt:lpstr>
      <vt:lpstr>ColumnTitle1</vt:lpstr>
      <vt:lpstr>MaksDiastolinis</vt:lpstr>
      <vt:lpstr>MaksSistolinis</vt:lpstr>
      <vt:lpstr>'KLRAUJO SPAUDIMO DUOMENYS'!Print_Titles</vt:lpstr>
      <vt:lpstr>RowTitleRegion1..C2</vt:lpstr>
      <vt:lpstr>RowTitleRegion2..E7</vt:lpstr>
      <vt:lpstr>TikslinisDiastolinis</vt:lpstr>
      <vt:lpstr>TikslinisSistolinis</vt:lpstr>
      <vt:lpstr>TitleRegion1..F6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admin</cp:lastModifiedBy>
  <dcterms:created xsi:type="dcterms:W3CDTF">2017-09-13T04:48:56Z</dcterms:created>
  <dcterms:modified xsi:type="dcterms:W3CDTF">2018-05-15T05:54:54Z</dcterms:modified>
</cp:coreProperties>
</file>