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filterPrivacy="1" codeName="ThisWorkbook"/>
  <xr:revisionPtr revIDLastSave="0" documentId="13_ncr:1_{F0CFCD18-A362-456D-9F2E-CBCFD30C88EF}" xr6:coauthVersionLast="34" xr6:coauthVersionMax="34" xr10:uidLastSave="{00000000-0000-0000-0000-000000000000}"/>
  <bookViews>
    <workbookView xWindow="0" yWindow="0" windowWidth="28650" windowHeight="12495" xr2:uid="{00000000-000D-0000-FFFF-FFFF00000000}"/>
  </bookViews>
  <sheets>
    <sheet name="Registre de chèques" sheetId="1" r:id="rId1"/>
  </sheets>
  <definedNames>
    <definedName name="_xlnm.Print_Titles" localSheetId="0">'Registre de chèques'!$6:$6</definedName>
    <definedName name="RégionTitreColonne1..H3.1">'Registre de chèques'!$H$2</definedName>
    <definedName name="SOLDE_ACTUEL">RegistreChèques[[#Totals],[SOLDE]]</definedName>
    <definedName name="TitreColonne1">RegistreChèques[[#Headers],[CHÈQUE/CODE]]</definedName>
  </definedNames>
  <calcPr calcId="179017"/>
</workbook>
</file>

<file path=xl/calcChain.xml><?xml version="1.0" encoding="utf-8"?>
<calcChain xmlns="http://schemas.openxmlformats.org/spreadsheetml/2006/main">
  <c r="D13" i="1" l="1"/>
  <c r="C7" i="1" l="1"/>
  <c r="C8" i="1"/>
  <c r="C9" i="1"/>
  <c r="C10" i="1"/>
  <c r="C11" i="1"/>
  <c r="C12" i="1"/>
  <c r="H7" i="1" l="1"/>
  <c r="H8" i="1" s="1"/>
  <c r="H9" i="1" l="1"/>
  <c r="H10" i="1" s="1"/>
  <c r="H11" i="1" s="1"/>
  <c r="H12" i="1" s="1"/>
  <c r="F13" i="1"/>
  <c r="G13" i="1"/>
  <c r="H13" i="1" l="1"/>
  <c r="H3" i="1" s="1"/>
</calcChain>
</file>

<file path=xl/sharedStrings.xml><?xml version="1.0" encoding="utf-8"?>
<sst xmlns="http://schemas.openxmlformats.org/spreadsheetml/2006/main" count="30" uniqueCount="30">
  <si>
    <t>Registre de chèques</t>
  </si>
  <si>
    <t>LÉGENDE</t>
  </si>
  <si>
    <r>
      <rPr>
        <sz val="11"/>
        <color theme="1" tint="0.249977111117893"/>
        <rFont val="Trebuchet MS"/>
        <family val="2"/>
        <scheme val="minor"/>
      </rPr>
      <t>CB</t>
    </r>
    <r>
      <rPr>
        <sz val="11"/>
        <color theme="1" tint="0.34998626667073579"/>
        <rFont val="Trebuchet MS"/>
        <family val="2"/>
        <scheme val="minor"/>
      </rPr>
      <t xml:space="preserve"> = Carte bancaire</t>
    </r>
  </si>
  <si>
    <r>
      <rPr>
        <sz val="11"/>
        <color theme="1" tint="0.249977111117893"/>
        <rFont val="Trebuchet MS"/>
        <family val="2"/>
        <scheme val="minor"/>
      </rPr>
      <t>DA</t>
    </r>
    <r>
      <rPr>
        <sz val="11"/>
        <color theme="1" tint="0.34998626667073579"/>
        <rFont val="Trebuchet MS"/>
        <family val="2"/>
        <scheme val="minor"/>
      </rPr>
      <t xml:space="preserve"> = Dépôt automatique </t>
    </r>
  </si>
  <si>
    <t>CHÈQUE/CODE</t>
  </si>
  <si>
    <t>DA</t>
  </si>
  <si>
    <t>CB</t>
  </si>
  <si>
    <t>PL</t>
  </si>
  <si>
    <t>Totaux</t>
  </si>
  <si>
    <t>DATE</t>
  </si>
  <si>
    <r>
      <rPr>
        <sz val="11"/>
        <color theme="1" tint="0.249977111117893"/>
        <rFont val="Trebuchet MS"/>
        <family val="2"/>
        <scheme val="minor"/>
      </rPr>
      <t>PA</t>
    </r>
    <r>
      <rPr>
        <sz val="11"/>
        <color theme="1" tint="0.34998626667073579"/>
        <rFont val="Trebuchet MS"/>
        <family val="2"/>
        <scheme val="minor"/>
      </rPr>
      <t xml:space="preserve"> = Paiement automatique </t>
    </r>
  </si>
  <si>
    <r>
      <rPr>
        <sz val="11"/>
        <color theme="1" tint="0.249977111117893"/>
        <rFont val="Trebuchet MS"/>
        <family val="2"/>
        <scheme val="minor"/>
      </rPr>
      <t>PL</t>
    </r>
    <r>
      <rPr>
        <sz val="11"/>
        <color theme="1" tint="0.34998626667073579"/>
        <rFont val="Trebuchet MS"/>
        <family val="2"/>
        <scheme val="minor"/>
      </rPr>
      <t xml:space="preserve"> = Paiement en ligne</t>
    </r>
  </si>
  <si>
    <r>
      <rPr>
        <sz val="11"/>
        <color theme="1" tint="0.249977111117893"/>
        <rFont val="Trebuchet MS"/>
        <family val="2"/>
        <scheme val="minor"/>
      </rPr>
      <t>VR</t>
    </r>
    <r>
      <rPr>
        <sz val="11"/>
        <color theme="1" tint="0.34998626667073579"/>
        <rFont val="Trebuchet MS"/>
        <family val="2"/>
        <scheme val="minor"/>
      </rPr>
      <t xml:space="preserve"> = Virement en ligne ou par téléphone</t>
    </r>
  </si>
  <si>
    <t>OPÉRATION</t>
  </si>
  <si>
    <t>Banque du Vaucluse</t>
  </si>
  <si>
    <t>École des Beaux-Arts</t>
  </si>
  <si>
    <t>Salaire</t>
  </si>
  <si>
    <t>Sud Vidéo</t>
  </si>
  <si>
    <t>Opérateur téléphonique</t>
  </si>
  <si>
    <t>DESCRIPTION</t>
  </si>
  <si>
    <t>Solde d’ouverture</t>
  </si>
  <si>
    <t>Cours de dessin de Pauline - 6 semaines</t>
  </si>
  <si>
    <t>Retrait pour dîner au restaurant</t>
  </si>
  <si>
    <t>RETRAIT</t>
  </si>
  <si>
    <t>DÉPÔT</t>
  </si>
  <si>
    <t>SOLDE ACTUEL</t>
  </si>
  <si>
    <t>SOLDE</t>
  </si>
  <si>
    <r>
      <rPr>
        <sz val="11"/>
        <color theme="1" tint="0.249977111117893"/>
        <rFont val="Trebuchet MS"/>
        <family val="2"/>
        <scheme val="minor"/>
      </rPr>
      <t>GAB</t>
    </r>
    <r>
      <rPr>
        <sz val="11"/>
        <color theme="1" tint="0.34998626667073579"/>
        <rFont val="Trebuchet MS"/>
        <family val="2"/>
        <scheme val="minor"/>
      </rPr>
      <t xml:space="preserve"> = Guichet automatique bancaire</t>
    </r>
  </si>
  <si>
    <t>GAB</t>
  </si>
  <si>
    <t>Location de vidéo + remise en espèces de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</si>
</sst>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0.00\ &quot;€&quot;"/>
    <numFmt numFmtId="165" formatCode="#,##0.00\ [$$-C0C]"/>
  </numFmts>
  <fonts count="23" x14ac:knownFonts="1">
    <font>
      <sz val="11"/>
      <color theme="1" tint="0.24994659260841701"/>
      <name val="Trebuchet MS"/>
      <family val="2"/>
      <scheme val="minor"/>
    </font>
    <font>
      <sz val="11"/>
      <color theme="1"/>
      <name val="Trebuchet MS"/>
      <family val="2"/>
      <scheme val="minor"/>
    </font>
    <font>
      <sz val="16.5"/>
      <color theme="4"/>
      <name val="Trebuchet MS"/>
      <family val="2"/>
      <scheme val="minor"/>
    </font>
    <font>
      <sz val="11"/>
      <color theme="1" tint="0.24994659260841701"/>
      <name val="Trebuchet MS"/>
      <family val="2"/>
      <scheme val="minor"/>
    </font>
    <font>
      <sz val="11"/>
      <color theme="4" tint="-0.24994659260841701"/>
      <name val="Sylfaen"/>
      <family val="1"/>
      <scheme val="major"/>
    </font>
    <font>
      <sz val="11"/>
      <name val="Sylfaen"/>
      <family val="1"/>
      <scheme val="major"/>
    </font>
    <font>
      <sz val="16.5"/>
      <color theme="4" tint="-0.24994659260841701"/>
      <name val="Trebuchet MS"/>
      <family val="2"/>
      <scheme val="minor"/>
    </font>
    <font>
      <b/>
      <sz val="11"/>
      <color theme="4" tint="-0.24994659260841701"/>
      <name val="Trebuchet MS"/>
      <family val="2"/>
      <scheme val="minor"/>
    </font>
    <font>
      <sz val="11"/>
      <color theme="1" tint="0.34998626667073579"/>
      <name val="Sylfaen"/>
      <family val="1"/>
      <scheme val="major"/>
    </font>
    <font>
      <sz val="11"/>
      <color theme="1" tint="0.34998626667073579"/>
      <name val="Trebuchet MS"/>
      <family val="2"/>
      <scheme val="minor"/>
    </font>
    <font>
      <sz val="11"/>
      <color theme="1" tint="0.249977111117893"/>
      <name val="Trebuchet MS"/>
      <family val="2"/>
      <scheme val="minor"/>
    </font>
    <font>
      <sz val="11"/>
      <color theme="2" tint="-0.749961851863155"/>
      <name val="Sylfaen"/>
      <family val="1"/>
      <scheme val="major"/>
    </font>
    <font>
      <sz val="27"/>
      <color theme="4"/>
      <name val="Sylfaen"/>
      <family val="1"/>
      <scheme val="maj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sz val="11"/>
      <color theme="0"/>
      <name val="Trebuchet MS"/>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n">
        <color theme="2" tint="-0.24994659260841701"/>
      </bottom>
      <diagonal/>
    </border>
    <border>
      <left/>
      <right/>
      <top style="thin">
        <color theme="2" tint="-0.2499465926084170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horizontal="left" wrapText="1" indent="1"/>
    </xf>
    <xf numFmtId="0" fontId="12" fillId="0" borderId="0" applyNumberFormat="0" applyFill="0" applyBorder="0" applyProtection="0">
      <alignment horizontal="left" vertical="center"/>
    </xf>
    <xf numFmtId="0" fontId="8" fillId="0" borderId="1" applyNumberFormat="0" applyFill="0" applyProtection="0">
      <alignment vertical="center"/>
    </xf>
    <xf numFmtId="0" fontId="5" fillId="0" borderId="0" applyNumberFormat="0" applyFont="0" applyFill="0" applyBorder="0" applyProtection="0"/>
    <xf numFmtId="0" fontId="4" fillId="0" borderId="0" applyNumberForma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164" fontId="6" fillId="0" borderId="0" applyFill="0" applyBorder="0" applyProtection="0">
      <alignment horizontal="left" vertical="top"/>
    </xf>
    <xf numFmtId="164" fontId="3" fillId="0" borderId="0" applyFill="0" applyBorder="0" applyProtection="0">
      <alignment horizontal="right" indent="1"/>
    </xf>
    <xf numFmtId="9" fontId="3" fillId="0" borderId="0" applyFill="0" applyBorder="0" applyAlignment="0" applyProtection="0"/>
    <xf numFmtId="14" fontId="3" fillId="0" borderId="0" applyFont="0" applyFill="0" applyBorder="0">
      <alignment horizontal="right" indent="1"/>
    </xf>
    <xf numFmtId="0" fontId="3" fillId="0" borderId="0" applyNumberFormat="0" applyFont="0" applyFill="0" applyBorder="0">
      <alignment horizontal="center"/>
    </xf>
    <xf numFmtId="0" fontId="9" fillId="0" borderId="0" applyNumberFormat="0" applyFill="0" applyBorder="0" applyProtection="0">
      <alignment horizontal="left"/>
    </xf>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3" applyNumberFormat="0" applyAlignment="0" applyProtection="0"/>
    <xf numFmtId="0" fontId="17" fillId="6" borderId="4" applyNumberFormat="0" applyAlignment="0" applyProtection="0"/>
    <xf numFmtId="0" fontId="18" fillId="6" borderId="3" applyNumberFormat="0" applyAlignment="0" applyProtection="0"/>
    <xf numFmtId="0" fontId="19" fillId="0" borderId="5" applyNumberFormat="0" applyFill="0" applyAlignment="0" applyProtection="0"/>
    <xf numFmtId="0" fontId="20" fillId="7" borderId="6" applyNumberFormat="0" applyAlignment="0" applyProtection="0"/>
    <xf numFmtId="0" fontId="21" fillId="0" borderId="0" applyNumberFormat="0" applyFill="0" applyBorder="0" applyAlignment="0" applyProtection="0"/>
    <xf numFmtId="0" fontId="3" fillId="8" borderId="7" applyNumberFormat="0" applyFont="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1">
    <xf numFmtId="0" fontId="0" fillId="0" borderId="0" xfId="0">
      <alignment horizontal="left" wrapText="1" indent="1"/>
    </xf>
    <xf numFmtId="0" fontId="12" fillId="0" borderId="0" xfId="1">
      <alignment horizontal="left" vertical="center"/>
    </xf>
    <xf numFmtId="0" fontId="8" fillId="0" borderId="1" xfId="2">
      <alignment vertical="center"/>
    </xf>
    <xf numFmtId="0" fontId="9" fillId="0" borderId="0" xfId="14">
      <alignment horizontal="left"/>
    </xf>
    <xf numFmtId="0" fontId="0" fillId="0" borderId="0" xfId="0" applyFont="1" applyFill="1" applyBorder="1">
      <alignment horizontal="left" wrapText="1" indent="1"/>
    </xf>
    <xf numFmtId="14" fontId="0" fillId="0" borderId="0" xfId="12" applyFont="1">
      <alignment horizontal="right" indent="1"/>
    </xf>
    <xf numFmtId="0" fontId="0" fillId="0" borderId="0" xfId="13" applyFont="1">
      <alignment horizontal="center"/>
    </xf>
    <xf numFmtId="165" fontId="2" fillId="0" borderId="2" xfId="9" applyNumberFormat="1" applyFont="1" applyBorder="1">
      <alignment horizontal="left" vertical="top"/>
    </xf>
    <xf numFmtId="165" fontId="3" fillId="0" borderId="0" xfId="10" applyNumberFormat="1">
      <alignment horizontal="right" indent="1"/>
    </xf>
    <xf numFmtId="165" fontId="0" fillId="0" borderId="0" xfId="0" applyNumberFormat="1" applyFont="1" applyFill="1" applyBorder="1" applyAlignment="1">
      <alignment horizontal="right" vertical="center" indent="1"/>
    </xf>
    <xf numFmtId="0" fontId="9" fillId="0" borderId="0" xfId="14">
      <alignment horizontal="left"/>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6" builtinId="27" customBuiltin="1"/>
    <cellStyle name="Calculation" xfId="20" builtinId="22" customBuiltin="1"/>
    <cellStyle name="Check Cell" xfId="22" builtinId="23" customBuiltin="1"/>
    <cellStyle name="Chèque/Code" xfId="13" xr:uid="{00000000-0005-0000-0000-00001B000000}"/>
    <cellStyle name="Comma" xfId="7" builtinId="3" customBuiltin="1"/>
    <cellStyle name="Comma [0]" xfId="8" builtinId="6" customBuiltin="1"/>
    <cellStyle name="Currency" xfId="9" builtinId="4" customBuiltin="1"/>
    <cellStyle name="Currency [0]" xfId="10" builtinId="7" customBuiltin="1"/>
    <cellStyle name="Date" xfId="12" xr:uid="{00000000-0005-0000-0000-000020000000}"/>
    <cellStyle name="Explanatory Text" xfId="14" builtinId="53" customBuiltin="1"/>
    <cellStyle name="Good" xfId="15"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18" builtinId="20" customBuiltin="1"/>
    <cellStyle name="Linked Cell" xfId="21" builtinId="24" customBuiltin="1"/>
    <cellStyle name="Neutral" xfId="17" builtinId="28" customBuiltin="1"/>
    <cellStyle name="Normal" xfId="0" builtinId="0" customBuiltin="1"/>
    <cellStyle name="Note" xfId="24" builtinId="10" customBuiltin="1"/>
    <cellStyle name="Output" xfId="19" builtinId="21" customBuiltin="1"/>
    <cellStyle name="Percent" xfId="11" builtinId="5" customBuiltin="1"/>
    <cellStyle name="Title" xfId="1" builtinId="15" customBuiltin="1"/>
    <cellStyle name="Total" xfId="6" builtinId="25" customBuiltin="1"/>
    <cellStyle name="Warning Text" xfId="23" builtinId="11" customBuiltin="1"/>
  </cellStyles>
  <dxfs count="15">
    <dxf>
      <font>
        <b val="0"/>
        <i val="0"/>
        <strike val="0"/>
        <condense val="0"/>
        <extend val="0"/>
        <outline val="0"/>
        <shadow val="0"/>
        <u val="none"/>
        <vertAlign val="baseline"/>
        <sz val="11"/>
        <color theme="1" tint="0.24994659260841701"/>
        <name val="Trebuchet MS"/>
        <family val="2"/>
        <scheme val="minor"/>
      </font>
      <numFmt numFmtId="165" formatCode="#,##0.00\ [$$-C0C]"/>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tint="0.24994659260841701"/>
        <name val="Trebuchet MS"/>
        <family val="2"/>
        <scheme val="minor"/>
      </font>
      <numFmt numFmtId="165" formatCode="#,##0.00\ [$$-C0C]"/>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tint="0.24994659260841701"/>
        <name val="Trebuchet MS"/>
        <family val="2"/>
        <scheme val="minor"/>
      </font>
      <numFmt numFmtId="165" formatCode="#,##0.00\ [$$-C0C]"/>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rebuchet MS"/>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rebuchet MS"/>
        <family val="2"/>
        <scheme val="minor"/>
      </font>
      <fill>
        <patternFill patternType="none">
          <fgColor indexed="64"/>
          <bgColor indexed="65"/>
        </patternFill>
      </fill>
      <border diagonalUp="0" diagonalDown="0" outline="0">
        <left/>
        <right/>
        <top/>
        <bottom/>
      </border>
    </dxf>
    <dxf>
      <numFmt numFmtId="165" formatCode="#,##0.00\ [$$-C0C]"/>
    </dxf>
    <dxf>
      <numFmt numFmtId="165" formatCode="#,##0.00\ [$$-C0C]"/>
    </dxf>
    <dxf>
      <numFmt numFmtId="165" formatCode="#,##0.00\ [$$-C0C]"/>
    </dxf>
    <dxf>
      <font>
        <color rgb="FFFF0000"/>
      </font>
    </dxf>
    <dxf>
      <fill>
        <patternFill>
          <bgColor theme="2"/>
        </patternFill>
      </fill>
    </dxf>
    <dxf>
      <font>
        <b/>
        <i val="0"/>
        <color theme="4" tint="-0.24994659260841701"/>
      </font>
      <border>
        <top style="thick">
          <color theme="2" tint="-0.24994659260841701"/>
        </top>
      </border>
    </dxf>
    <dxf>
      <font>
        <color theme="1" tint="0.24994659260841701"/>
      </font>
      <border>
        <bottom style="medium">
          <color theme="2" tint="-0.24994659260841701"/>
        </bottom>
      </border>
    </dxf>
    <dxf>
      <font>
        <color theme="1" tint="0.24994659260841701"/>
      </font>
    </dxf>
  </dxfs>
  <tableStyles count="1" defaultTableStyle="Registre de chèques" defaultPivotStyle="PivotStyleLight16">
    <tableStyle name="Registre de chèques" pivot="0" count="4" xr9:uid="{00000000-0011-0000-FFFF-FFFF00000000}">
      <tableStyleElement type="wholeTable" dxfId="14"/>
      <tableStyleElement type="headerRow" dxfId="13"/>
      <tableStyleElement type="totalRow" dxfId="12"/>
      <tableStyleElement type="secondRow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gistreChèques" displayName="RegistreChèques" ref="B6:H13" totalsRowCount="1">
  <autoFilter ref="B6:H12" xr:uid="{00000000-0009-0000-0100-000001000000}"/>
  <tableColumns count="7">
    <tableColumn id="1" xr3:uid="{00000000-0010-0000-0000-000001000000}" name="CHÈQUE/CODE" totalsRowLabel="Totaux" totalsRowDxfId="6" dataCellStyle="Chèque/Code"/>
    <tableColumn id="7" xr3:uid="{00000000-0010-0000-0000-000007000000}" name="DATE" totalsRowDxfId="5" dataCellStyle="Date"/>
    <tableColumn id="3" xr3:uid="{00000000-0010-0000-0000-000003000000}" name="OPÉRATION" totalsRowFunction="custom" totalsRowDxfId="4">
      <totalsRowFormula>CONCATENATE("Nombre de transactions : ",SUBTOTAL(103,RegistreChèques[OPÉRATION]))</totalsRowFormula>
    </tableColumn>
    <tableColumn id="8" xr3:uid="{00000000-0010-0000-0000-000008000000}" name="DESCRIPTION" totalsRowDxfId="3"/>
    <tableColumn id="4" xr3:uid="{00000000-0010-0000-0000-000004000000}" name="RETRAIT" totalsRowFunction="sum" dataDxfId="9" totalsRowDxfId="2"/>
    <tableColumn id="5" xr3:uid="{00000000-0010-0000-0000-000005000000}" name="DÉPÔT" totalsRowFunction="sum" dataDxfId="8" totalsRowDxfId="1"/>
    <tableColumn id="6" xr3:uid="{00000000-0010-0000-0000-000006000000}" name="SOLDE" totalsRowFunction="custom" dataDxfId="7" totalsRowDxfId="0">
      <calculatedColumnFormula>IFERROR(IF(ISBLANK(RegistreChèques[[#This Row],[RETRAIT]]),H6+RegistreChèques[[#This Row],[DÉPÔT]],H6-RegistreChèques[[#This Row],[RETRAIT]]), "")</calculatedColumnFormula>
      <totalsRowFormula>RegistreChèques[[#Totals],[DÉPÔT]]-RegistreChèques[[#Totals],[RETRAIT]]</totalsRowFormula>
    </tableColumn>
  </tableColumns>
  <tableStyleInfo name="Registre de chèques" showFirstColumn="0" showLastColumn="0" showRowStripes="1" showColumnStripes="0"/>
  <extLst>
    <ext xmlns:x14="http://schemas.microsoft.com/office/spreadsheetml/2009/9/main" uri="{504A1905-F514-4f6f-8877-14C23A59335A}">
      <x14:table altTextSummary="Tableau contenant le numéro du chèque ou le code de l’opération, la date, l’opération, la description, le débit et le crédit. Le solde est automatiquement calculé."/>
    </ext>
  </extLst>
</table>
</file>

<file path=xl/theme/theme1.xml><?xml version="1.0" encoding="utf-8"?>
<a:theme xmlns:a="http://schemas.openxmlformats.org/drawingml/2006/main" name="Office Theme">
  <a:themeElements>
    <a:clrScheme name="Check Register">
      <a:dk1>
        <a:sysClr val="windowText" lastClr="000000"/>
      </a:dk1>
      <a:lt1>
        <a:sysClr val="window" lastClr="FFFFFF"/>
      </a:lt1>
      <a:dk2>
        <a:srgbClr val="404040"/>
      </a:dk2>
      <a:lt2>
        <a:srgbClr val="F6F6F1"/>
      </a:lt2>
      <a:accent1>
        <a:srgbClr val="669933"/>
      </a:accent1>
      <a:accent2>
        <a:srgbClr val="E69216"/>
      </a:accent2>
      <a:accent3>
        <a:srgbClr val="609FC2"/>
      </a:accent3>
      <a:accent4>
        <a:srgbClr val="E6B819"/>
      </a:accent4>
      <a:accent5>
        <a:srgbClr val="DA695B"/>
      </a:accent5>
      <a:accent6>
        <a:srgbClr val="956895"/>
      </a:accent6>
      <a:hlink>
        <a:srgbClr val="609FC2"/>
      </a:hlink>
      <a:folHlink>
        <a:srgbClr val="956895"/>
      </a:folHlink>
    </a:clrScheme>
    <a:fontScheme name="Check Register">
      <a:majorFont>
        <a:latin typeface="Sylfaen"/>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H13"/>
  <sheetViews>
    <sheetView showGridLines="0" tabSelected="1" zoomScaleNormal="100" workbookViewId="0"/>
  </sheetViews>
  <sheetFormatPr defaultColWidth="9" defaultRowHeight="30" customHeight="1" x14ac:dyDescent="0.3"/>
  <cols>
    <col min="1" max="1" width="2.625" customWidth="1"/>
    <col min="2" max="2" width="17.375" customWidth="1"/>
    <col min="3" max="3" width="19.5" customWidth="1"/>
    <col min="4" max="4" width="35" customWidth="1"/>
    <col min="5" max="5" width="32.25" customWidth="1"/>
    <col min="6" max="7" width="18.625" customWidth="1"/>
    <col min="8" max="8" width="22.125" customWidth="1"/>
    <col min="9" max="9" width="2.625" customWidth="1"/>
  </cols>
  <sheetData>
    <row r="1" spans="2:8" ht="55.5" customHeight="1" x14ac:dyDescent="0.3">
      <c r="B1" s="1" t="s">
        <v>0</v>
      </c>
    </row>
    <row r="2" spans="2:8" ht="18.75" customHeight="1" x14ac:dyDescent="0.3">
      <c r="B2" s="2" t="s">
        <v>1</v>
      </c>
      <c r="C2" s="2"/>
      <c r="D2" s="2"/>
      <c r="H2" s="2" t="s">
        <v>25</v>
      </c>
    </row>
    <row r="3" spans="2:8" ht="21" customHeight="1" x14ac:dyDescent="0.3">
      <c r="B3" s="10" t="s">
        <v>2</v>
      </c>
      <c r="C3" s="10"/>
      <c r="D3" s="3" t="s">
        <v>10</v>
      </c>
      <c r="H3" s="7">
        <f>SOLDE_ACTUEL</f>
        <v>3311</v>
      </c>
    </row>
    <row r="4" spans="2:8" ht="15" customHeight="1" x14ac:dyDescent="0.3">
      <c r="B4" s="10" t="s">
        <v>27</v>
      </c>
      <c r="C4" s="10"/>
      <c r="D4" s="3" t="s">
        <v>11</v>
      </c>
    </row>
    <row r="5" spans="2:8" ht="15" customHeight="1" x14ac:dyDescent="0.3">
      <c r="B5" s="10" t="s">
        <v>3</v>
      </c>
      <c r="C5" s="10"/>
      <c r="D5" s="3" t="s">
        <v>12</v>
      </c>
    </row>
    <row r="6" spans="2:8" ht="30" customHeight="1" x14ac:dyDescent="0.3">
      <c r="B6" s="4" t="s">
        <v>4</v>
      </c>
      <c r="C6" s="4" t="s">
        <v>9</v>
      </c>
      <c r="D6" s="4" t="s">
        <v>13</v>
      </c>
      <c r="E6" s="4" t="s">
        <v>19</v>
      </c>
      <c r="F6" s="4" t="s">
        <v>23</v>
      </c>
      <c r="G6" s="4" t="s">
        <v>24</v>
      </c>
      <c r="H6" s="4" t="s">
        <v>26</v>
      </c>
    </row>
    <row r="7" spans="2:8" ht="30" customHeight="1" x14ac:dyDescent="0.3">
      <c r="B7" s="6"/>
      <c r="C7" s="5">
        <f ca="1">TODAY()-19</f>
        <v>43268</v>
      </c>
      <c r="D7" s="4" t="s">
        <v>14</v>
      </c>
      <c r="E7" s="4" t="s">
        <v>20</v>
      </c>
      <c r="F7" s="8"/>
      <c r="G7" s="8">
        <v>2000</v>
      </c>
      <c r="H7" s="8">
        <f>IFERROR(RegistreChèques[[#This Row],[DÉPÔT]], "")</f>
        <v>2000</v>
      </c>
    </row>
    <row r="8" spans="2:8" ht="30" customHeight="1" x14ac:dyDescent="0.3">
      <c r="B8" s="6">
        <v>1001</v>
      </c>
      <c r="C8" s="5">
        <f ca="1">TODAY()-11</f>
        <v>43276</v>
      </c>
      <c r="D8" s="4" t="s">
        <v>15</v>
      </c>
      <c r="E8" s="4" t="s">
        <v>21</v>
      </c>
      <c r="F8" s="8">
        <v>100</v>
      </c>
      <c r="G8" s="8"/>
      <c r="H8" s="8">
        <f>IFERROR(IF(ISBLANK(RegistreChèques[[#This Row],[RETRAIT]]),H7+RegistreChèques[[#This Row],[DÉPÔT]],H7-RegistreChèques[[#This Row],[RETRAIT]]), "")</f>
        <v>1900</v>
      </c>
    </row>
    <row r="9" spans="2:8" ht="30" customHeight="1" x14ac:dyDescent="0.3">
      <c r="B9" s="6" t="s">
        <v>5</v>
      </c>
      <c r="C9" s="5">
        <f ca="1">TODAY()-11</f>
        <v>43276</v>
      </c>
      <c r="D9" s="4" t="s">
        <v>16</v>
      </c>
      <c r="E9" s="4"/>
      <c r="F9" s="8"/>
      <c r="G9" s="8">
        <v>1500</v>
      </c>
      <c r="H9" s="8">
        <f>IFERROR(IF(ISBLANK(RegistreChèques[[#This Row],[RETRAIT]]),H8+RegistreChèques[[#This Row],[DÉPÔT]],H8-RegistreChèques[[#This Row],[RETRAIT]]), "")</f>
        <v>3400</v>
      </c>
    </row>
    <row r="10" spans="2:8" ht="30" customHeight="1" x14ac:dyDescent="0.3">
      <c r="B10" s="6" t="s">
        <v>6</v>
      </c>
      <c r="C10" s="5">
        <f ca="1">TODAY()-8</f>
        <v>43279</v>
      </c>
      <c r="D10" s="4" t="s">
        <v>17</v>
      </c>
      <c r="E10" s="4" t="s">
        <v>29</v>
      </c>
      <c r="F10" s="8">
        <v>16</v>
      </c>
      <c r="G10" s="8"/>
      <c r="H10" s="8">
        <f>IFERROR(IF(ISBLANK(RegistreChèques[[#This Row],[RETRAIT]]),H9+RegistreChèques[[#This Row],[DÉPÔT]],H9-RegistreChèques[[#This Row],[RETRAIT]]), "")</f>
        <v>3384</v>
      </c>
    </row>
    <row r="11" spans="2:8" ht="30" customHeight="1" x14ac:dyDescent="0.3">
      <c r="B11" s="6" t="s">
        <v>28</v>
      </c>
      <c r="C11" s="5">
        <f ca="1">TODAY()-5</f>
        <v>43282</v>
      </c>
      <c r="D11" s="4"/>
      <c r="E11" s="4" t="s">
        <v>22</v>
      </c>
      <c r="F11" s="8">
        <v>50</v>
      </c>
      <c r="G11" s="8"/>
      <c r="H11" s="8">
        <f>IFERROR(IF(ISBLANK(RegistreChèques[[#This Row],[RETRAIT]]),H10+RegistreChèques[[#This Row],[DÉPÔT]],H10-RegistreChèques[[#This Row],[RETRAIT]]), "")</f>
        <v>3334</v>
      </c>
    </row>
    <row r="12" spans="2:8" ht="30" customHeight="1" x14ac:dyDescent="0.3">
      <c r="B12" s="6" t="s">
        <v>7</v>
      </c>
      <c r="C12" s="5">
        <f ca="1">TODAY()</f>
        <v>43287</v>
      </c>
      <c r="D12" s="4" t="s">
        <v>18</v>
      </c>
      <c r="E12" s="4"/>
      <c r="F12" s="8">
        <v>23</v>
      </c>
      <c r="G12" s="8"/>
      <c r="H12" s="8">
        <f>IFERROR(IF(ISBLANK(RegistreChèques[[#This Row],[RETRAIT]]),H11+RegistreChèques[[#This Row],[DÉPÔT]],H11-RegistreChèques[[#This Row],[RETRAIT]]), "")</f>
        <v>3311</v>
      </c>
    </row>
    <row r="13" spans="2:8" ht="30" customHeight="1" x14ac:dyDescent="0.3">
      <c r="B13" s="4" t="s">
        <v>8</v>
      </c>
      <c r="C13" s="4"/>
      <c r="D13" s="4" t="str">
        <f>CONCATENATE("Nombre de transactions : ",SUBTOTAL(103,RegistreChèques[OPÉRATION]))</f>
        <v>Nombre de transactions : 5</v>
      </c>
      <c r="E13" s="4"/>
      <c r="F13" s="9">
        <f>SUBTOTAL(109,RegistreChèques[RETRAIT])</f>
        <v>189</v>
      </c>
      <c r="G13" s="9">
        <f>SUBTOTAL(109,RegistreChèques[DÉPÔT])</f>
        <v>3500</v>
      </c>
      <c r="H13" s="9">
        <f>RegistreChèques[[#Totals],[DÉPÔT]]-RegistreChèques[[#Totals],[RETRAIT]]</f>
        <v>3311</v>
      </c>
    </row>
  </sheetData>
  <mergeCells count="3">
    <mergeCell ref="B3:C3"/>
    <mergeCell ref="B4:C4"/>
    <mergeCell ref="B5:C5"/>
  </mergeCells>
  <conditionalFormatting sqref="F7:G12">
    <cfRule type="expression" dxfId="10" priority="1">
      <formula>AND($F7&gt;0,$G7&gt;0)</formula>
    </cfRule>
  </conditionalFormatting>
  <dataValidations count="13">
    <dataValidation allowBlank="1" showInputMessage="1" sqref="B7:B12" xr:uid="{00000000-0002-0000-0000-000000000000}"/>
    <dataValidation allowBlank="1" showInputMessage="1" showErrorMessage="1" prompt="Créez un registre de chèques contenant les codes des opérations dans cette feuille de calcul. Entrez les détails des chèques dans le tableau RegistreChèques. Le solde actuel est automatiquement calculé dans la cellule H3." sqref="A1" xr:uid="{00000000-0002-0000-0000-000001000000}"/>
    <dataValidation allowBlank="1" showInputMessage="1" showErrorMessage="1" prompt="Le titre de cette feuille de calcul figure dans cette cellule." sqref="B1" xr:uid="{00000000-0002-0000-0000-000002000000}"/>
    <dataValidation allowBlank="1" showInputMessage="1" showErrorMessage="1" prompt="Les codes des opérations figurent dans les cellules B3 à D5." sqref="B2" xr:uid="{00000000-0002-0000-0000-000003000000}"/>
    <dataValidation allowBlank="1" showInputMessage="1" showErrorMessage="1" prompt="Le solde actuel est automatiquement calculé dans la cellule ci-dessous." sqref="H2" xr:uid="{00000000-0002-0000-0000-000004000000}"/>
    <dataValidation allowBlank="1" showInputMessage="1" showErrorMessage="1" prompt="Le solde actuel est automatiquement calculé dans cette cellule." sqref="H3" xr:uid="{00000000-0002-0000-0000-000005000000}"/>
    <dataValidation allowBlank="1" showInputMessage="1" showErrorMessage="1" prompt="Entrez le numéro du chèque ou le code de l’opération dans cette colonne sous ce titre. Utilisez les filtres des titres pour trouver des entrées spécifiques." sqref="B6" xr:uid="{00000000-0002-0000-0000-000006000000}"/>
    <dataValidation allowBlank="1" showInputMessage="1" showErrorMessage="1" prompt="Entrez la date dans cette colonne sous ce titre." sqref="C6" xr:uid="{00000000-0002-0000-0000-000007000000}"/>
    <dataValidation allowBlank="1" showInputMessage="1" showErrorMessage="1" prompt="Entrez l’opération dans cette colonne sous ce titre." sqref="D6" xr:uid="{00000000-0002-0000-0000-000008000000}"/>
    <dataValidation allowBlank="1" showInputMessage="1" showErrorMessage="1" prompt="Entrez la description dans cette colonne sous ce titre." sqref="E6" xr:uid="{00000000-0002-0000-0000-000009000000}"/>
    <dataValidation allowBlank="1" showInputMessage="1" showErrorMessage="1" prompt="Entrez le montant du retrait dans cette colonne sous ce titre." sqref="F6" xr:uid="{00000000-0002-0000-0000-00000A000000}"/>
    <dataValidation allowBlank="1" showInputMessage="1" showErrorMessage="1" prompt="Entrez le montant du dépôt dans cette colonne sous ce titre." sqref="G6" xr:uid="{00000000-0002-0000-0000-00000B000000}"/>
    <dataValidation allowBlank="1" showInputMessage="1" showErrorMessage="1" prompt="Le solde est automatiquement calculé dans cette colonne sous ce titre." sqref="H6" xr:uid="{00000000-0002-0000-0000-00000C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H7" calculatedColumn="1"/>
    <ignoredError sqref="H8:H12" emptyCellReference="1"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Registre de chèques</vt:lpstr>
      <vt:lpstr>'Registre de chèques'!Print_Titles</vt:lpstr>
      <vt:lpstr>RégionTitreColonne1..H3.1</vt:lpstr>
      <vt:lpstr>SOLDE_ACTUEL</vt:lpstr>
      <vt:lpstr>TitreColonne1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2018-06-13T07:39:22Z</dcterms:created>
  <dcterms:modified xsi:type="dcterms:W3CDTF">2018-07-06T09:04:05Z</dcterms:modified>
</cp:coreProperties>
</file>