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.CZ\Desktop\New folder\nl-NL\target\"/>
    </mc:Choice>
  </mc:AlternateContent>
  <xr:revisionPtr revIDLastSave="0" documentId="13_ncr:1_{D2AE9BE1-D866-4E46-9F93-4FAB8429F3DD}" xr6:coauthVersionLast="34" xr6:coauthVersionMax="34" xr10:uidLastSave="{00000000-0000-0000-0000-000000000000}"/>
  <bookViews>
    <workbookView xWindow="0" yWindow="0" windowWidth="28800" windowHeight="11715" xr2:uid="{00000000-000D-0000-FFFF-FFFF00000000}"/>
  </bookViews>
  <sheets>
    <sheet name="Uitleenblad bibliotheekboeken" sheetId="1" r:id="rId1"/>
  </sheets>
  <definedNames>
    <definedName name="AantalDagen">'Uitleenblad bibliotheekboeken'!$H$1</definedName>
    <definedName name="Kolomtitel1">Boeken[[#Headers],[Te laat]]</definedName>
    <definedName name="_xlnm.Print_Titles" localSheetId="0">'Uitleenblad bibliotheekboeken'!$2:$2</definedName>
    <definedName name="Rijtitelregio1..H1">'Uitleenblad bibliotheekboeken'!$F$1</definedName>
  </definedNames>
  <calcPr calcId="179017"/>
</workbook>
</file>

<file path=xl/calcChain.xml><?xml version="1.0" encoding="utf-8"?>
<calcChain xmlns="http://schemas.openxmlformats.org/spreadsheetml/2006/main">
  <c r="F9" i="1" l="1"/>
  <c r="F7" i="1" l="1"/>
  <c r="F8" i="1"/>
  <c r="H8" i="1" s="1"/>
  <c r="G7" i="1"/>
  <c r="G6" i="1"/>
  <c r="F6" i="1"/>
  <c r="G5" i="1"/>
  <c r="F5" i="1"/>
  <c r="G4" i="1"/>
  <c r="F4" i="1"/>
  <c r="G3" i="1"/>
  <c r="F3" i="1"/>
  <c r="H6" i="1" l="1"/>
  <c r="H4" i="1"/>
  <c r="H9" i="1"/>
  <c r="H3" i="1"/>
  <c r="H5" i="1"/>
  <c r="H7" i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<sst xmlns="http://schemas.openxmlformats.org/spreadsheetml/2006/main" count="38" uniqueCount="32">
  <si>
    <t>Te laat</t>
  </si>
  <si>
    <t>Uitleenblad voor bibliotheekboeken</t>
  </si>
  <si>
    <t>LEERLING/STUDENT</t>
  </si>
  <si>
    <t>Maria Cameron</t>
  </si>
  <si>
    <t>Stephen Deming</t>
  </si>
  <si>
    <t>Karel Florian</t>
  </si>
  <si>
    <t>Scott Haberkorn</t>
  </si>
  <si>
    <t>Laure Claasen</t>
  </si>
  <si>
    <t>Monica Krommenhoek</t>
  </si>
  <si>
    <t>Sharon Salavaria</t>
  </si>
  <si>
    <t>E-MAILADRES CONTACTPERSOON</t>
  </si>
  <si>
    <t>iemand@example.com</t>
  </si>
  <si>
    <t>TELEFOONNR. CONTACTPERSOON</t>
  </si>
  <si>
    <t>(021) 123 45 67</t>
  </si>
  <si>
    <t>(021) 123 45 68</t>
  </si>
  <si>
    <t>(021) 123 45 69</t>
  </si>
  <si>
    <t>(021) 123 45 60</t>
  </si>
  <si>
    <t>(021) 123 45 61</t>
  </si>
  <si>
    <t>(021) 123 45 62</t>
  </si>
  <si>
    <t>(021) 123 45 63</t>
  </si>
  <si>
    <t>BOEKTITEL</t>
  </si>
  <si>
    <t>Het kleine huis op de prairie</t>
  </si>
  <si>
    <t>Charlotte's web</t>
  </si>
  <si>
    <t>De verdwenen prinsessen of Milo's fantastische reis door het land van letters en cijfers</t>
  </si>
  <si>
    <t>Mevrouw Frisby en de ratten van NIMH</t>
  </si>
  <si>
    <t>Matilda</t>
  </si>
  <si>
    <t>De Kronieken van Narnia</t>
  </si>
  <si>
    <t>De heks van de merelvijver</t>
  </si>
  <si>
    <t xml:space="preserve">DAGEN TOT TE LAAT: </t>
  </si>
  <si>
    <t>DATUM GELEEND</t>
  </si>
  <si>
    <t>DATUM TERUGGEBRACHT</t>
  </si>
  <si>
    <t>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</si>
</sst>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Te laat&quot;;&quot;&quot;;&quot;&quot;"/>
    <numFmt numFmtId="165" formatCode="0#########"/>
  </numFmts>
  <fonts count="21" x14ac:knownFonts="1">
    <font>
      <sz val="11"/>
      <color theme="3" tint="-0.24994659260841701"/>
      <name val="Georgia"/>
      <family val="2"/>
      <scheme val="minor"/>
    </font>
    <font>
      <sz val="11"/>
      <color theme="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3" tint="-0.249977111117893"/>
      <name val="Georg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4" fillId="0" borderId="0" applyNumberFormat="0" applyFill="0" applyBorder="0" applyAlignment="0" applyProtection="0"/>
    <xf numFmtId="0" fontId="6" fillId="0" borderId="2" applyNumberFormat="0" applyFill="0">
      <alignment horizontal="right" vertical="center"/>
    </xf>
    <xf numFmtId="0" fontId="3" fillId="2" borderId="1" applyNumberFormat="0" applyFill="0" applyProtection="0">
      <alignment horizontal="center" vertical="center"/>
    </xf>
    <xf numFmtId="0" fontId="5" fillId="3" borderId="0" applyNumberFormat="0" applyAlignment="0" applyProtection="0"/>
    <xf numFmtId="0" fontId="4" fillId="0" borderId="0" applyNumberFormat="0" applyFill="0" applyBorder="0" applyAlignment="0" applyProtection="0">
      <alignment horizontal="left" vertical="center" indent="1"/>
    </xf>
    <xf numFmtId="1" fontId="7" fillId="0" borderId="2">
      <alignment horizontal="center" vertical="center"/>
    </xf>
    <xf numFmtId="0" fontId="2" fillId="0" borderId="2" applyNumberFormat="0" applyFill="0">
      <alignment horizontal="left" vertical="center" indent="5"/>
    </xf>
    <xf numFmtId="165" fontId="4" fillId="0" borderId="0" applyFont="0" applyFill="0" applyBorder="0" applyAlignment="0">
      <alignment horizontal="left" vertical="center" wrapText="1" indent="1"/>
    </xf>
    <xf numFmtId="14" fontId="4" fillId="0" borderId="0" applyFont="0" applyFill="0" applyBorder="0" applyAlignment="0">
      <alignment horizontal="left" vertical="center" wrapText="1" indent="1"/>
    </xf>
    <xf numFmtId="1" fontId="4" fillId="0" borderId="0" applyFont="0" applyFill="0" applyBorder="0" applyProtection="0">
      <alignment horizontal="center" vertical="center"/>
    </xf>
    <xf numFmtId="164" fontId="8" fillId="0" borderId="0" applyFill="0" applyBorder="0" applyAlignment="0">
      <alignment horizontal="left" vertical="center" wrapText="1" indent="1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7" borderId="5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" fontId="7" fillId="0" borderId="2" xfId="6" applyFill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1" fontId="0" fillId="0" borderId="0" xfId="10" applyFont="1" applyAlignment="1">
      <alignment horizontal="center" vertical="center"/>
    </xf>
    <xf numFmtId="14" fontId="0" fillId="0" borderId="0" xfId="9" applyFont="1" applyAlignment="1">
      <alignment horizontal="left" vertical="center" wrapText="1" indent="1"/>
    </xf>
    <xf numFmtId="0" fontId="4" fillId="0" borderId="0" xfId="1" applyFill="1" applyBorder="1" applyAlignment="1">
      <alignment horizontal="left" vertical="center" indent="1"/>
    </xf>
    <xf numFmtId="164" fontId="20" fillId="0" borderId="0" xfId="11" applyNumberFormat="1" applyFont="1">
      <alignment horizontal="left" vertical="center" wrapText="1" indent="1"/>
    </xf>
    <xf numFmtId="165" fontId="0" fillId="0" borderId="0" xfId="8" applyNumberFormat="1" applyFont="1">
      <alignment horizontal="left" vertical="center" wrapText="1" indent="1"/>
    </xf>
    <xf numFmtId="0" fontId="6" fillId="0" borderId="2" xfId="2">
      <alignment horizontal="right" vertical="center"/>
    </xf>
    <xf numFmtId="0" fontId="2" fillId="0" borderId="2" xfId="7">
      <alignment horizontal="left" vertical="center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0" builtinId="6" customBuiltin="1"/>
    <cellStyle name="Currency" xfId="12" builtinId="4" customBuiltin="1"/>
    <cellStyle name="Currency [0]" xfId="13" builtinId="7" customBuiltin="1"/>
    <cellStyle name="Datum" xfId="9" xr:uid="{00000000-0005-0000-0000-00001F000000}"/>
    <cellStyle name="Explanatory Text" xfId="26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Icon Set" xfId="11" xr:uid="{00000000-0005-0000-0000-000028000000}"/>
    <cellStyle name="Input" xfId="3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Phone" xfId="8" xr:uid="{00000000-0005-0000-0000-000030000000}"/>
    <cellStyle name="Title" xfId="7" builtinId="15" customBuiltin="1"/>
    <cellStyle name="Total" xfId="27" builtinId="25" customBuiltin="1"/>
    <cellStyle name="Warning Text" xfId="24" builtinId="11" customBuiltin="1"/>
  </cellStyles>
  <dxfs count="17"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  <protection locked="1" hidden="0"/>
    </dxf>
    <dxf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  <protection locked="1" hidden="0"/>
    </dxf>
    <dxf>
      <alignment horizontal="left" vertical="center" textRotation="0" wrapText="1" indent="1" justifyLastLine="0" shrinkToFit="0" readingOrder="0"/>
    </dxf>
    <dxf>
      <numFmt numFmtId="0" formatCode="General"/>
      <protection locked="1" hidden="0"/>
    </dxf>
    <dxf>
      <numFmt numFmtId="165" formatCode="0######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2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eorgia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Georgia"/>
        <family val="2"/>
        <scheme val="minor"/>
      </font>
      <numFmt numFmtId="164" formatCode="&quot;Te laat&quot;;&quot;&quot;;&quot;&quot;"/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16"/>
      <tableStyleElement type="headerRow" dxfId="15"/>
      <tableStyleElement type="firstColumn" dxfId="14"/>
      <tableStyleElement type="firstHeaderCell" dxfId="13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514350</xdr:colOff>
      <xdr:row>0</xdr:row>
      <xdr:rowOff>714375</xdr:rowOff>
    </xdr:to>
    <xdr:grpSp>
      <xdr:nvGrpSpPr>
        <xdr:cNvPr id="3" name="Boekpictogram" descr="Bo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33375" y="295275"/>
          <a:ext cx="419100" cy="419100"/>
          <a:chOff x="2457447" y="228602"/>
          <a:chExt cx="419100" cy="419100"/>
        </a:xfrm>
      </xdr:grpSpPr>
      <xdr:sp macro="" textlink="">
        <xdr:nvSpPr>
          <xdr:cNvPr id="1029" name="Cirkel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44" h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chemeClr val="tx2">
              <a:lumMod val="75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Boekpagina's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2536028" y="333377"/>
            <a:ext cx="257175" cy="171450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074" h="1332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Boekoverzicht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2516978" y="361952"/>
            <a:ext cx="295275" cy="171450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333" h="1374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209550</xdr:colOff>
      <xdr:row>0</xdr:row>
      <xdr:rowOff>323850</xdr:rowOff>
    </xdr:from>
    <xdr:to>
      <xdr:col>7</xdr:col>
      <xdr:colOff>809625</xdr:colOff>
      <xdr:row>0</xdr:row>
      <xdr:rowOff>735330</xdr:rowOff>
    </xdr:to>
    <xdr:sp macro="" textlink="">
      <xdr:nvSpPr>
        <xdr:cNvPr id="2" name="Rechthoek 1" descr="Border box">
          <a:extLst>
            <a:ext uri="{FF2B5EF4-FFF2-40B4-BE49-F238E27FC236}">
              <a16:creationId xmlns:a16="http://schemas.microsoft.com/office/drawing/2014/main" id="{8039A31A-7D17-4C1A-A378-4953411A1E71}"/>
            </a:ext>
          </a:extLst>
        </xdr:cNvPr>
        <xdr:cNvSpPr>
          <a:spLocks noChangeAspect="1"/>
        </xdr:cNvSpPr>
      </xdr:nvSpPr>
      <xdr:spPr>
        <a:xfrm>
          <a:off x="11391900" y="323850"/>
          <a:ext cx="600075" cy="41148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eken" displayName="Boeken" ref="A2:H9">
  <autoFilter ref="A2:H9" xr:uid="{00000000-0009-0000-0100-000001000000}"/>
  <tableColumns count="8">
    <tableColumn id="8" xr3:uid="{00000000-0010-0000-0000-000008000000}" name="Te laat" totalsRowLabel="Totaal" dataDxfId="11" totalsRowDxfId="10" dataCellStyle="Icon Set">
      <calculatedColumnFormula>IFERROR(((Boeken[[#This Row],[DATUM GELEEND]]+AantalDagen)&lt;TODAY())*(LEN(Boeken[[#This Row],[DATUM TERUGGEBRACHT]])=0)*(LEN(Boeken[[#This Row],[DATUM GELEEND]])&gt;0),0)</calculatedColumnFormula>
    </tableColumn>
    <tableColumn id="1" xr3:uid="{00000000-0010-0000-0000-000001000000}" name="LEERLING/STUDENT"/>
    <tableColumn id="3" xr3:uid="{00000000-0010-0000-0000-000003000000}" name="E-MAILADRES CONTACTPERSOON" dataDxfId="9" totalsRowDxfId="8" dataCellStyle="Hyperlink"/>
    <tableColumn id="2" xr3:uid="{00000000-0010-0000-0000-000002000000}" name="TELEFOONNR. CONTACTPERSOON" dataDxfId="7" totalsRowDxfId="6" dataCellStyle="Phone"/>
    <tableColumn id="4" xr3:uid="{00000000-0010-0000-0000-000004000000}" name="BOEKTITEL"/>
    <tableColumn id="6" xr3:uid="{00000000-0010-0000-0000-000006000000}" name="DATUM GELEEND" dataDxfId="5" totalsRowDxfId="4" dataCellStyle="Datum"/>
    <tableColumn id="5" xr3:uid="{00000000-0010-0000-0000-000005000000}" name="DATUM TERUGGEBRACHT" dataDxfId="3" totalsRowDxfId="2" dataCellStyle="Datum"/>
    <tableColumn id="7" xr3:uid="{00000000-0010-0000-0000-000007000000}" name="DAGEN" totalsRowFunction="sum" dataDxfId="1" totalsRowDxfId="0">
      <calculatedColumnFormula>IFERROR(IF(Boeken[[#This Row],[DATUM TERUGGEBRACHT]]="",IF(Boeken[[#This Row],[DATUM GELEEND]]&lt;&gt;"", TODAY()-Boeken[[#This Row],[DATUM GELEEND]],""),Boeken[[#This Row],[DATUM TERUGGEBRACHT]]-Boeken[[#This Row],[DATUM GELEEND]]), "")</calculatedColumnFormula>
    </tableColumn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someone@example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6" Type="http://schemas.openxmlformats.org/officeDocument/2006/relationships/hyperlink" Target="mailto:iemand@example.com" TargetMode="External"/><Relationship Id="rId5" Type="http://schemas.openxmlformats.org/officeDocument/2006/relationships/hyperlink" Target="mailto:someone@example.com" TargetMode="External"/><Relationship Id="rId4" Type="http://schemas.openxmlformats.org/officeDocument/2006/relationships/hyperlink" Target="mailto:someone@example.com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9"/>
  <sheetViews>
    <sheetView showGridLines="0" tabSelected="1" zoomScaleNormal="100" workbookViewId="0"/>
  </sheetViews>
  <sheetFormatPr defaultRowHeight="30" customHeight="1" x14ac:dyDescent="0.2"/>
  <cols>
    <col min="1" max="1" width="2.77734375" style="1" customWidth="1"/>
    <col min="2" max="2" width="23" customWidth="1"/>
    <col min="3" max="3" width="27.109375" customWidth="1"/>
    <col min="4" max="4" width="21.109375" customWidth="1"/>
    <col min="5" max="5" width="38.77734375" customWidth="1"/>
    <col min="6" max="6" width="16.109375" customWidth="1"/>
    <col min="7" max="7" width="20.88671875" customWidth="1"/>
    <col min="8" max="8" width="11.77734375" customWidth="1"/>
    <col min="9" max="9" width="2.77734375" customWidth="1"/>
  </cols>
  <sheetData>
    <row r="1" spans="1:8" ht="80.25" customHeight="1" thickTop="1" x14ac:dyDescent="0.2">
      <c r="B1" s="11" t="s">
        <v>1</v>
      </c>
      <c r="C1" s="11"/>
      <c r="D1" s="11"/>
      <c r="E1" s="11"/>
      <c r="F1" s="10" t="s">
        <v>28</v>
      </c>
      <c r="G1" s="10"/>
      <c r="H1" s="3">
        <v>10</v>
      </c>
    </row>
    <row r="2" spans="1:8" ht="30" customHeight="1" x14ac:dyDescent="0.2">
      <c r="A2" s="1" t="s">
        <v>0</v>
      </c>
      <c r="B2" t="s">
        <v>2</v>
      </c>
      <c r="C2" t="s">
        <v>10</v>
      </c>
      <c r="D2" t="s">
        <v>12</v>
      </c>
      <c r="E2" t="s">
        <v>20</v>
      </c>
      <c r="F2" t="s">
        <v>29</v>
      </c>
      <c r="G2" t="s">
        <v>30</v>
      </c>
      <c r="H2" t="s">
        <v>31</v>
      </c>
    </row>
    <row r="3" spans="1:8" ht="30" customHeight="1" x14ac:dyDescent="0.2">
      <c r="A3" s="8">
        <f ca="1">IFERROR(((Boeken[[#This Row],[DATUM GELEEND]]+AantalDagen)&lt;TODAY())*(LEN(Boeken[[#This Row],[DATUM TERUGGEBRACHT]])=0)*(LEN(Boeken[[#This Row],[DATUM GELEEND]])&gt;0),0)</f>
        <v>0</v>
      </c>
      <c r="B3" s="2" t="s">
        <v>3</v>
      </c>
      <c r="C3" s="7" t="s">
        <v>11</v>
      </c>
      <c r="D3" s="9" t="s">
        <v>13</v>
      </c>
      <c r="E3" s="4" t="s">
        <v>21</v>
      </c>
      <c r="F3" s="6">
        <f ca="1">DATE(YEAR(TODAY()),1,14)</f>
        <v>43114</v>
      </c>
      <c r="G3" s="6">
        <f ca="1">DATE(YEAR(TODAY()),1,21)</f>
        <v>43121</v>
      </c>
      <c r="H3" s="5">
        <f ca="1">IFERROR(IF(Boeken[[#This Row],[DATUM TERUGGEBRACHT]]="",IF(Boeken[[#This Row],[DATUM GELEEND]]&lt;&gt;"", TODAY()-Boeken[[#This Row],[DATUM GELEEND]],""),Boeken[[#This Row],[DATUM TERUGGEBRACHT]]-Boeken[[#This Row],[DATUM GELEEND]]), "")</f>
        <v>7</v>
      </c>
    </row>
    <row r="4" spans="1:8" ht="30" customHeight="1" x14ac:dyDescent="0.2">
      <c r="A4" s="8">
        <f ca="1">IFERROR(((Boeken[[#This Row],[DATUM GELEEND]]+AantalDagen)&lt;TODAY())*(LEN(Boeken[[#This Row],[DATUM TERUGGEBRACHT]])=0)*(LEN(Boeken[[#This Row],[DATUM GELEEND]])&gt;0),0)</f>
        <v>0</v>
      </c>
      <c r="B4" s="2" t="s">
        <v>4</v>
      </c>
      <c r="C4" s="7" t="s">
        <v>11</v>
      </c>
      <c r="D4" s="9" t="s">
        <v>14</v>
      </c>
      <c r="E4" s="2" t="s">
        <v>22</v>
      </c>
      <c r="F4" s="6">
        <f ca="1">DATE(YEAR(TODAY()),2,15)</f>
        <v>43146</v>
      </c>
      <c r="G4" s="6">
        <f ca="1">DATE(YEAR(TODAY()),2,18)</f>
        <v>43149</v>
      </c>
      <c r="H4" s="5">
        <f ca="1">IFERROR(IF(Boeken[[#This Row],[DATUM TERUGGEBRACHT]]="",IF(Boeken[[#This Row],[DATUM GELEEND]]&lt;&gt;"", TODAY()-Boeken[[#This Row],[DATUM GELEEND]],""),Boeken[[#This Row],[DATUM TERUGGEBRACHT]]-Boeken[[#This Row],[DATUM GELEEND]]), "")</f>
        <v>3</v>
      </c>
    </row>
    <row r="5" spans="1:8" ht="30" customHeight="1" x14ac:dyDescent="0.2">
      <c r="A5" s="8">
        <f ca="1">IFERROR(((Boeken[[#This Row],[DATUM GELEEND]]+AantalDagen)&lt;TODAY())*(LEN(Boeken[[#This Row],[DATUM TERUGGEBRACHT]])=0)*(LEN(Boeken[[#This Row],[DATUM GELEEND]])&gt;0),0)</f>
        <v>0</v>
      </c>
      <c r="B5" s="2" t="s">
        <v>5</v>
      </c>
      <c r="C5" s="7" t="s">
        <v>11</v>
      </c>
      <c r="D5" s="9" t="s">
        <v>15</v>
      </c>
      <c r="E5" s="2" t="s">
        <v>23</v>
      </c>
      <c r="F5" s="6">
        <f ca="1">DATE(YEAR(TODAY()),2,17)</f>
        <v>43148</v>
      </c>
      <c r="G5" s="6">
        <f ca="1">DATE(YEAR(TODAY()),2,22)</f>
        <v>43153</v>
      </c>
      <c r="H5" s="5">
        <f ca="1">IFERROR(IF(Boeken[[#This Row],[DATUM TERUGGEBRACHT]]="",IF(Boeken[[#This Row],[DATUM GELEEND]]&lt;&gt;"", TODAY()-Boeken[[#This Row],[DATUM GELEEND]],""),Boeken[[#This Row],[DATUM TERUGGEBRACHT]]-Boeken[[#This Row],[DATUM GELEEND]]), "")</f>
        <v>5</v>
      </c>
    </row>
    <row r="6" spans="1:8" ht="30" customHeight="1" x14ac:dyDescent="0.2">
      <c r="A6" s="8">
        <f ca="1">IFERROR(((Boeken[[#This Row],[DATUM GELEEND]]+AantalDagen)&lt;TODAY())*(LEN(Boeken[[#This Row],[DATUM TERUGGEBRACHT]])=0)*(LEN(Boeken[[#This Row],[DATUM GELEEND]])&gt;0),0)</f>
        <v>0</v>
      </c>
      <c r="B6" s="2" t="s">
        <v>6</v>
      </c>
      <c r="C6" s="7" t="s">
        <v>11</v>
      </c>
      <c r="D6" s="9" t="s">
        <v>16</v>
      </c>
      <c r="E6" s="2" t="s">
        <v>24</v>
      </c>
      <c r="F6" s="6">
        <f ca="1">DATE(YEAR(TODAY()),2,17)</f>
        <v>43148</v>
      </c>
      <c r="G6" s="6">
        <f ca="1">DATE(YEAR(TODAY()),2,25)</f>
        <v>43156</v>
      </c>
      <c r="H6" s="5">
        <f ca="1">IFERROR(IF(Boeken[[#This Row],[DATUM TERUGGEBRACHT]]="",IF(Boeken[[#This Row],[DATUM GELEEND]]&lt;&gt;"", TODAY()-Boeken[[#This Row],[DATUM GELEEND]],""),Boeken[[#This Row],[DATUM TERUGGEBRACHT]]-Boeken[[#This Row],[DATUM GELEEND]]), "")</f>
        <v>8</v>
      </c>
    </row>
    <row r="7" spans="1:8" ht="30" customHeight="1" x14ac:dyDescent="0.2">
      <c r="A7" s="8">
        <f ca="1">IFERROR(((Boeken[[#This Row],[DATUM GELEEND]]+AantalDagen)&lt;TODAY())*(LEN(Boeken[[#This Row],[DATUM TERUGGEBRACHT]])=0)*(LEN(Boeken[[#This Row],[DATUM GELEEND]])&gt;0),0)</f>
        <v>0</v>
      </c>
      <c r="B7" s="2" t="s">
        <v>7</v>
      </c>
      <c r="C7" s="7" t="s">
        <v>11</v>
      </c>
      <c r="D7" s="9" t="s">
        <v>17</v>
      </c>
      <c r="E7" s="2" t="s">
        <v>25</v>
      </c>
      <c r="F7" s="6">
        <f ca="1">DATE(YEAR(TODAY()),2,18)</f>
        <v>43149</v>
      </c>
      <c r="G7" s="6">
        <f ca="1">DATE(YEAR(TODAY()),2,28)</f>
        <v>43159</v>
      </c>
      <c r="H7" s="5">
        <f ca="1">IFERROR(IF(Boeken[[#This Row],[DATUM TERUGGEBRACHT]]="",IF(Boeken[[#This Row],[DATUM GELEEND]]&lt;&gt;"", TODAY()-Boeken[[#This Row],[DATUM GELEEND]],""),Boeken[[#This Row],[DATUM TERUGGEBRACHT]]-Boeken[[#This Row],[DATUM GELEEND]]), "")</f>
        <v>10</v>
      </c>
    </row>
    <row r="8" spans="1:8" ht="30" customHeight="1" x14ac:dyDescent="0.2">
      <c r="A8" s="8">
        <f ca="1">IFERROR(((Boeken[[#This Row],[DATUM GELEEND]]+AantalDagen)&lt;TODAY())*(LEN(Boeken[[#This Row],[DATUM TERUGGEBRACHT]])=0)*(LEN(Boeken[[#This Row],[DATUM GELEEND]])&gt;0),0)</f>
        <v>1</v>
      </c>
      <c r="B8" s="2" t="s">
        <v>8</v>
      </c>
      <c r="C8" s="7" t="s">
        <v>11</v>
      </c>
      <c r="D8" s="9" t="s">
        <v>18</v>
      </c>
      <c r="E8" s="2" t="s">
        <v>26</v>
      </c>
      <c r="F8" s="6">
        <f ca="1">DATE(YEAR(TODAY()),1,23)</f>
        <v>43123</v>
      </c>
      <c r="G8" s="6"/>
      <c r="H8" s="5">
        <f ca="1">IFERROR(IF(Boeken[[#This Row],[DATUM TERUGGEBRACHT]]="",IF(Boeken[[#This Row],[DATUM GELEEND]]&lt;&gt;"", TODAY()-Boeken[[#This Row],[DATUM GELEEND]],""),Boeken[[#This Row],[DATUM TERUGGEBRACHT]]-Boeken[[#This Row],[DATUM GELEEND]]), "")</f>
        <v>162</v>
      </c>
    </row>
    <row r="9" spans="1:8" ht="30" customHeight="1" x14ac:dyDescent="0.2">
      <c r="A9" s="8">
        <f ca="1">IFERROR(((Boeken[[#This Row],[DATUM GELEEND]]+AantalDagen)&lt;TODAY())*(LEN(Boeken[[#This Row],[DATUM TERUGGEBRACHT]])=0)*(LEN(Boeken[[#This Row],[DATUM GELEEND]])&gt;0),0)</f>
        <v>0</v>
      </c>
      <c r="B9" s="2" t="s">
        <v>9</v>
      </c>
      <c r="C9" s="7" t="s">
        <v>11</v>
      </c>
      <c r="D9" s="9" t="s">
        <v>19</v>
      </c>
      <c r="E9" s="2" t="s">
        <v>27</v>
      </c>
      <c r="F9" s="6">
        <f ca="1">TODAY()</f>
        <v>43285</v>
      </c>
      <c r="G9" s="6"/>
      <c r="H9" s="5">
        <f ca="1">IFERROR(IF(Boeken[[#This Row],[DATUM TERUGGEBRACHT]]="",IF(Boeken[[#This Row],[DATUM GELEEND]]&lt;&gt;"", TODAY()-Boeken[[#This Row],[DATUM GELEEND]],""),Boeken[[#This Row],[DATUM TERUGGEBRACHT]]-Boeken[[#This Row],[DATUM GELEEND]]), "")</f>
        <v>0</v>
      </c>
    </row>
  </sheetData>
  <mergeCells count="2">
    <mergeCell ref="F1:G1"/>
    <mergeCell ref="B1:E1"/>
  </mergeCells>
  <conditionalFormatting sqref="B3:H9">
    <cfRule type="expression" dxfId="12" priority="2">
      <formula>$A3=1</formula>
    </cfRule>
  </conditionalFormatting>
  <dataValidations count="12">
    <dataValidation allowBlank="1" showInputMessage="1" showErrorMessage="1" prompt="Maak een leentracker bibliotheekboeken in dit werkblad. Voer Dagen tot te laat in cel H1 in" sqref="A1" xr:uid="{00000000-0002-0000-0000-000000000000}"/>
    <dataValidation allowBlank="1" showInputMessage="1" showErrorMessage="1" prompt="De titel van het werkblad staat in deze cel. Voer in de cel rechts Dagen tot te laat in" sqref="B1:E1" xr:uid="{00000000-0002-0000-0000-000001000000}"/>
    <dataValidation allowBlank="1" showInputMessage="1" showErrorMessage="1" prompt="Voer Dagen tot te laat in de cel rechts in" sqref="F1:G1" xr:uid="{00000000-0002-0000-0000-000002000000}"/>
    <dataValidation allowBlank="1" showInputMessage="1" showErrorMessage="1" prompt="Voer Dagen tot te laat in deze cel in" sqref="H1" xr:uid="{00000000-0002-0000-0000-000003000000}"/>
    <dataValidation allowBlank="1" showInputMessage="1" showErrorMessage="1" prompt="Het pictogram Te laat wordt automatisch bijgewerkt in deze kolom onder deze koptekst" sqref="A2" xr:uid="{00000000-0002-0000-0000-000004000000}"/>
    <dataValidation allowBlank="1" showInputMessage="1" showErrorMessage="1" prompt="Voer in deze kolom onder deze koptekst de naam van de leerling/student in. Gebruik kopfilters om specifieke items te zoeken" sqref="B2" xr:uid="{00000000-0002-0000-0000-000005000000}"/>
    <dataValidation allowBlank="1" showInputMessage="1" showErrorMessage="1" prompt="Voer in deze kolom onder deze koptekst het e-mailadres van de contactpersoon in" sqref="C2" xr:uid="{00000000-0002-0000-0000-000006000000}"/>
    <dataValidation allowBlank="1" showInputMessage="1" showErrorMessage="1" prompt="Voer in deze kolom onder deze koptekst het telefoonnummer van de contactpersoon in" sqref="D2" xr:uid="{00000000-0002-0000-0000-000007000000}"/>
    <dataValidation allowBlank="1" showInputMessage="1" showErrorMessage="1" prompt="Voer in deze kolom  onder deze koptekst de boektitel in" sqref="E2" xr:uid="{00000000-0002-0000-0000-000008000000}"/>
    <dataValidation allowBlank="1" showInputMessage="1" showErrorMessage="1" prompt="Voer in deze kolom  onder deze koptekst de leendatum in" sqref="F2" xr:uid="{00000000-0002-0000-0000-000009000000}"/>
    <dataValidation allowBlank="1" showInputMessage="1" showErrorMessage="1" prompt="Voer in deze kolom  onder deze koptekst de terugbrengdatum in" sqref="G2" xr:uid="{00000000-0002-0000-0000-00000A000000}"/>
    <dataValidation allowBlank="1" showInputMessage="1" showErrorMessage="1" prompt="Het aantal dagen te laat wordt automatisch berekend in deze kolom onder deze kop" sqref="H2" xr:uid="{00000000-0002-0000-0000-00000B000000}"/>
  </dataValidations>
  <hyperlinks>
    <hyperlink ref="C3" r:id="rId1" xr:uid="{00000000-0004-0000-0000-000000000000}"/>
    <hyperlink ref="C4:C5" r:id="rId2" display="someone@example.com" xr:uid="{00000000-0004-0000-0000-000001000000}"/>
    <hyperlink ref="C6" r:id="rId3" xr:uid="{00000000-0004-0000-0000-000002000000}"/>
    <hyperlink ref="C9" r:id="rId4" xr:uid="{00000000-0004-0000-0000-000003000000}"/>
    <hyperlink ref="C7" r:id="rId5" xr:uid="{00000000-0004-0000-0000-000004000000}"/>
    <hyperlink ref="C3:C9" r:id="rId6" display="iemand@example.com" xr:uid="{DF853362-65C2-44BD-83AD-BD2DE360FBFF}"/>
  </hyperlinks>
  <printOptions horizontalCentered="1"/>
  <pageMargins left="0.5" right="0.5" top="0.5" bottom="0.5" header="0.5" footer="0.5"/>
  <pageSetup paperSize="9" scale="80" fitToHeight="0" orientation="landscape" r:id="rId7"/>
  <headerFooter differentFirst="1">
    <oddFooter>Page &amp;P of &amp;N</oddFooter>
  </headerFooter>
  <ignoredErrors>
    <ignoredError sqref="F4:F5 G5 F8" formula="1"/>
    <ignoredError sqref="H8:H9 A8:A9" emptyCellReference="1"/>
  </ignoredErrors>
  <drawing r:id="rId8"/>
  <tableParts count="1">
    <tablePart r:id="rId9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Uitleenblad bibliotheekboeken</vt:lpstr>
      <vt:lpstr>AantalDagen</vt:lpstr>
      <vt:lpstr>Kolomtitel1</vt:lpstr>
      <vt:lpstr>'Uitleenblad bibliotheekboeken'!Print_Titles</vt:lpstr>
      <vt:lpstr>Rijtitelregio1..H1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2017-06-24T00:19:32Z</dcterms:created>
  <dcterms:modified xsi:type="dcterms:W3CDTF">2018-07-04T09:53:29Z</dcterms:modified>
</cp:coreProperties>
</file>