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.CZ\Desktop\New folder\zh-TW\target\"/>
    </mc:Choice>
  </mc:AlternateContent>
  <xr:revisionPtr revIDLastSave="0" documentId="13_ncr:1_{FF7A5CC2-7036-4001-8C08-4C5AE6B06BDF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圖書館書籍借閱" sheetId="1" r:id="rId1"/>
  </sheets>
  <definedNames>
    <definedName name="_xlnm.Print_Titles" localSheetId="0">圖書館書籍借閱!$2:$2</definedName>
    <definedName name="列標題區域1..H1">圖書館書籍借閱!$F$1</definedName>
    <definedName name="可借閱天數">圖書館書籍借閱!$H$1</definedName>
    <definedName name="欄標題1">書籍[[#Headers],[逾期]]</definedName>
  </definedNames>
  <calcPr calcId="179017"/>
</workbook>
</file>

<file path=xl/calcChain.xml><?xml version="1.0" encoding="utf-8"?>
<calcChain xmlns="http://schemas.openxmlformats.org/spreadsheetml/2006/main">
  <c r="G7" i="1" l="1"/>
  <c r="F9" i="1" l="1"/>
  <c r="F7" i="1" l="1"/>
  <c r="F8" i="1"/>
  <c r="H8" i="1" s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<sst xmlns="http://schemas.openxmlformats.org/spreadsheetml/2006/main" count="38" uniqueCount="32">
  <si>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逾期</t>
  </si>
  <si>
    <t>圖書館書籍借閱表</t>
  </si>
  <si>
    <t>學生</t>
  </si>
  <si>
    <t>盧珮佳</t>
  </si>
  <si>
    <t>費邦良</t>
  </si>
  <si>
    <t>謝如碧</t>
  </si>
  <si>
    <t>郭克儀</t>
  </si>
  <si>
    <t>黃雅婷</t>
  </si>
  <si>
    <t>李莉華</t>
  </si>
  <si>
    <t>吳欣雯</t>
  </si>
  <si>
    <t>連絡電子郵件</t>
  </si>
  <si>
    <t>someone@example.com</t>
  </si>
  <si>
    <t>連絡電話</t>
  </si>
  <si>
    <t>555-0100</t>
  </si>
  <si>
    <t>555-0101</t>
  </si>
  <si>
    <t>555-0102</t>
  </si>
  <si>
    <t>555-0103</t>
  </si>
  <si>
    <t>555-0104</t>
  </si>
  <si>
    <t>555-0105</t>
  </si>
  <si>
    <t>555-0106</t>
  </si>
  <si>
    <t>書名</t>
  </si>
  <si>
    <t>大森林裡的小木屋</t>
  </si>
  <si>
    <t>夏綠蒂的網</t>
  </si>
  <si>
    <t>神奇收費亭</t>
  </si>
  <si>
    <t>實驗鼠的祕密基地</t>
  </si>
  <si>
    <t>瑪蒂達</t>
  </si>
  <si>
    <t>納尼亞傳奇</t>
  </si>
  <si>
    <t>黑鳥湖畔的女巫</t>
  </si>
  <si>
    <t xml:space="preserve">可借閱天數： </t>
  </si>
  <si>
    <t>借出日期</t>
  </si>
  <si>
    <t>歸還日期</t>
  </si>
  <si>
    <t>天數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</si>
</sst>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逾期&quot;;&quot;&quot;;&quot;&quot;"/>
    <numFmt numFmtId="165" formatCode="[&lt;=9999999]###\-####;\(0#\)\ ###\-####"/>
    <numFmt numFmtId="166" formatCode="0_ "/>
  </numFmts>
  <fonts count="21">
    <font>
      <sz val="11"/>
      <color theme="3" tint="-0.2499465926084170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4" tint="-0.24994659260841701"/>
      <name val="Microsoft JhengHei UI"/>
      <family val="2"/>
    </font>
    <font>
      <sz val="11"/>
      <color theme="3" tint="-0.2499465926084170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11"/>
      <color theme="0" tint="-4.9989318521683403E-2"/>
      <name val="Microsoft JhengHei UI"/>
      <family val="2"/>
    </font>
    <font>
      <b/>
      <sz val="11"/>
      <color theme="3"/>
      <name val="Microsoft JhengHei UI"/>
      <family val="2"/>
    </font>
    <font>
      <b/>
      <sz val="9"/>
      <color theme="4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9"/>
      <name val="細明體"/>
      <family val="3"/>
      <charset val="136"/>
    </font>
    <font>
      <b/>
      <sz val="22.5"/>
      <color theme="3" tint="-0.24994659260841701"/>
      <name val="Microsoft JhengHei UI"/>
      <family val="2"/>
      <charset val="136"/>
    </font>
    <font>
      <b/>
      <sz val="22.5"/>
      <color theme="3" tint="-0.24994659260841701"/>
      <name val="Microsoft JhengHei U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7" fillId="0" borderId="0" applyNumberFormat="0" applyFill="0" applyBorder="0" applyAlignment="0" applyProtection="0"/>
    <xf numFmtId="0" fontId="7" fillId="0" borderId="2" applyNumberFormat="0" applyFill="0">
      <alignment horizontal="right" vertical="center"/>
    </xf>
    <xf numFmtId="0" fontId="12" fillId="2" borderId="1" applyNumberFormat="0" applyFill="0" applyProtection="0">
      <alignment horizontal="center" vertical="center"/>
    </xf>
    <xf numFmtId="0" fontId="10" fillId="3" borderId="0" applyNumberFormat="0" applyAlignment="0" applyProtection="0"/>
    <xf numFmtId="0" fontId="7" fillId="0" borderId="0" applyNumberFormat="0" applyFill="0" applyBorder="0" applyAlignment="0" applyProtection="0">
      <alignment horizontal="left" vertical="center" indent="1"/>
    </xf>
    <xf numFmtId="166" fontId="6" fillId="0" borderId="2">
      <alignment horizontal="center" vertical="center"/>
    </xf>
    <xf numFmtId="0" fontId="20" fillId="0" borderId="2" applyNumberFormat="0" applyFill="0">
      <alignment horizontal="left" vertical="center" indent="5"/>
    </xf>
    <xf numFmtId="165" fontId="7" fillId="0" borderId="0" applyFont="0" applyFill="0" applyBorder="0" applyAlignment="0">
      <alignment horizontal="left" vertical="center" wrapText="1" indent="1"/>
    </xf>
    <xf numFmtId="14" fontId="7" fillId="0" borderId="0" applyFont="0" applyFill="0" applyBorder="0" applyAlignment="0">
      <alignment horizontal="left" vertical="center" wrapText="1" indent="1"/>
    </xf>
    <xf numFmtId="166" fontId="7" fillId="0" borderId="0" applyFont="0" applyFill="0" applyBorder="0" applyProtection="0">
      <alignment horizontal="center" vertical="center"/>
    </xf>
    <xf numFmtId="164" fontId="2" fillId="0" borderId="0" applyFill="0" applyBorder="0" applyAlignment="0">
      <alignment horizontal="left" vertical="center" wrapText="1" indent="1"/>
    </xf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4" fillId="7" borderId="5" applyNumberFormat="0" applyAlignment="0" applyProtection="0"/>
    <xf numFmtId="0" fontId="13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7" fillId="9" borderId="8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6" fontId="6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11" applyFont="1">
      <alignment horizontal="left" vertical="center" wrapText="1" indent="1"/>
    </xf>
    <xf numFmtId="165" fontId="0" fillId="0" borderId="0" xfId="8" applyFont="1">
      <alignment horizontal="left" vertical="center" wrapText="1" indent="1"/>
    </xf>
    <xf numFmtId="14" fontId="0" fillId="0" borderId="0" xfId="9" applyFont="1">
      <alignment horizontal="left" vertical="center" wrapText="1" indent="1"/>
    </xf>
    <xf numFmtId="0" fontId="7" fillId="0" borderId="0" xfId="1" applyFill="1" applyBorder="1" applyAlignment="1">
      <alignment horizontal="left" vertical="center" indent="1"/>
    </xf>
    <xf numFmtId="166" fontId="0" fillId="0" borderId="0" xfId="10" applyFont="1" applyAlignment="1">
      <alignment horizontal="center" vertical="center"/>
    </xf>
    <xf numFmtId="0" fontId="7" fillId="0" borderId="2" xfId="2">
      <alignment horizontal="right" vertical="center"/>
    </xf>
    <xf numFmtId="0" fontId="19" fillId="0" borderId="2" xfId="7" applyFont="1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Date" xfId="9" xr:uid="{00000000-0005-0000-0000-00001F000000}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con Set" xfId="11" xr:uid="{00000000-0005-0000-0000-000028000000}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</cellStyles>
  <dxfs count="17">
    <dxf>
      <numFmt numFmtId="166" formatCode="0_ "/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numFmt numFmtId="0" formatCode="General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theme="3" tint="-0.24994659260841701"/>
        <name val="Microsoft JhengHei UI"/>
        <family val="2"/>
        <scheme val="none"/>
      </font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16"/>
      <tableStyleElement type="headerRow" dxfId="15"/>
      <tableStyleElement type="firstColumn" dxfId="14"/>
      <tableStyleElement type="firstHeaderCell" dxfId="13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書籍圖示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圓形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書籍頁面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書籍大綱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矩形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書籍" displayName="書籍" ref="A2:H9">
  <autoFilter ref="A2:H9" xr:uid="{00000000-0009-0000-0100-000001000000}"/>
  <tableColumns count="8">
    <tableColumn id="8" xr3:uid="{00000000-0010-0000-0000-000008000000}" name="逾期" totalsRowLabel="合計" dataDxfId="11" totalsRowDxfId="10" dataCellStyle="Icon Set">
      <calculatedColumnFormula>IFERROR(((書籍[[#This Row],[借出日期]]+可借閱天數)&lt;TODAY())*(LEN(書籍[[#This Row],[歸還日期]])=0)*(LEN(書籍[[#This Row],[借出日期]])&gt;0),0)</calculatedColumnFormula>
    </tableColumn>
    <tableColumn id="1" xr3:uid="{00000000-0010-0000-0000-000001000000}" name="學生" totalsRowDxfId="9"/>
    <tableColumn id="3" xr3:uid="{00000000-0010-0000-0000-000003000000}" name="連絡電子郵件" dataDxfId="8" totalsRowDxfId="7"/>
    <tableColumn id="2" xr3:uid="{00000000-0010-0000-0000-000002000000}" name="連絡電話" totalsRowDxfId="6" dataCellStyle="Phone"/>
    <tableColumn id="4" xr3:uid="{00000000-0010-0000-0000-000004000000}" name="書名" dataDxfId="5" totalsRowDxfId="4"/>
    <tableColumn id="6" xr3:uid="{00000000-0010-0000-0000-000006000000}" name="借出日期" totalsRowDxfId="3" dataCellStyle="Date"/>
    <tableColumn id="5" xr3:uid="{00000000-0010-0000-0000-000005000000}" name="歸還日期" totalsRowDxfId="2" dataCellStyle="Date"/>
    <tableColumn id="7" xr3:uid="{00000000-0010-0000-0000-000007000000}" name="天數" totalsRowFunction="sum" dataDxfId="1" totalsRowDxfId="0">
      <calculatedColumnFormula>IFERROR(IF(書籍[[#This Row],[歸還日期]]="",IF(書籍[[#This Row],[借出日期]]&lt;&gt;"", TODAY()-書籍[[#This Row],[借出日期]],""),書籍[[#This Row],[歸還日期]]-書籍[[#This Row],[借出日期]]),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someone@exampl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omeone@example.com" TargetMode="External"/><Relationship Id="rId4" Type="http://schemas.openxmlformats.org/officeDocument/2006/relationships/hyperlink" Target="mailto:someon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RowHeight="30" customHeight="1"/>
  <cols>
    <col min="1" max="1" width="2.77734375" style="1" customWidth="1"/>
    <col min="2" max="2" width="21.44140625" customWidth="1"/>
    <col min="3" max="3" width="27.109375" customWidth="1"/>
    <col min="4" max="4" width="16.44140625" customWidth="1"/>
    <col min="5" max="5" width="30.44140625" customWidth="1"/>
    <col min="6" max="7" width="16.109375" customWidth="1"/>
    <col min="8" max="8" width="11.77734375" customWidth="1"/>
    <col min="9" max="9" width="2.77734375" customWidth="1"/>
  </cols>
  <sheetData>
    <row r="1" spans="1:8" ht="80.25" customHeight="1" thickTop="1">
      <c r="B1" s="11" t="s">
        <v>1</v>
      </c>
      <c r="C1" s="11"/>
      <c r="D1" s="11"/>
      <c r="E1" s="11"/>
      <c r="F1" s="10" t="s">
        <v>28</v>
      </c>
      <c r="G1" s="10"/>
      <c r="H1" s="3">
        <v>10</v>
      </c>
    </row>
    <row r="2" spans="1:8" ht="30" customHeight="1">
      <c r="A2" s="1" t="s">
        <v>0</v>
      </c>
      <c r="B2" t="s">
        <v>2</v>
      </c>
      <c r="C2" t="s">
        <v>10</v>
      </c>
      <c r="D2" t="s">
        <v>12</v>
      </c>
      <c r="E2" t="s">
        <v>20</v>
      </c>
      <c r="F2" t="s">
        <v>29</v>
      </c>
      <c r="G2" t="s">
        <v>30</v>
      </c>
      <c r="H2" t="s">
        <v>31</v>
      </c>
    </row>
    <row r="3" spans="1:8" ht="30" customHeight="1">
      <c r="A3" s="5">
        <f ca="1">IFERROR(((書籍[[#This Row],[借出日期]]+可借閱天數)&lt;TODAY())*(LEN(書籍[[#This Row],[歸還日期]])=0)*(LEN(書籍[[#This Row],[借出日期]])&gt;0),0)</f>
        <v>0</v>
      </c>
      <c r="B3" s="2" t="s">
        <v>3</v>
      </c>
      <c r="C3" s="8" t="s">
        <v>11</v>
      </c>
      <c r="D3" s="6" t="s">
        <v>13</v>
      </c>
      <c r="E3" s="4" t="s">
        <v>21</v>
      </c>
      <c r="F3" s="7">
        <f ca="1">DATE(YEAR(TODAY()),1,14)</f>
        <v>43114</v>
      </c>
      <c r="G3" s="7">
        <f ca="1">DATE(YEAR(TODAY()),1,21)</f>
        <v>43121</v>
      </c>
      <c r="H3" s="9">
        <f ca="1">IFERROR(IF(書籍[[#This Row],[歸還日期]]="",IF(書籍[[#This Row],[借出日期]]&lt;&gt;"", TODAY()-書籍[[#This Row],[借出日期]],""),書籍[[#This Row],[歸還日期]]-書籍[[#This Row],[借出日期]]), "")</f>
        <v>7</v>
      </c>
    </row>
    <row r="4" spans="1:8" ht="30" customHeight="1">
      <c r="A4" s="5">
        <f ca="1">IFERROR(((書籍[[#This Row],[借出日期]]+可借閱天數)&lt;TODAY())*(LEN(書籍[[#This Row],[歸還日期]])=0)*(LEN(書籍[[#This Row],[借出日期]])&gt;0),0)</f>
        <v>0</v>
      </c>
      <c r="B4" s="2" t="s">
        <v>4</v>
      </c>
      <c r="C4" s="8" t="s">
        <v>11</v>
      </c>
      <c r="D4" s="6" t="s">
        <v>14</v>
      </c>
      <c r="E4" s="4" t="s">
        <v>22</v>
      </c>
      <c r="F4" s="7">
        <f ca="1">DATE(YEAR(TODAY()),2,15)</f>
        <v>43146</v>
      </c>
      <c r="G4" s="7">
        <f ca="1">DATE(YEAR(TODAY()),2,18)</f>
        <v>43149</v>
      </c>
      <c r="H4" s="9">
        <f ca="1">IFERROR(IF(書籍[[#This Row],[歸還日期]]="",IF(書籍[[#This Row],[借出日期]]&lt;&gt;"", TODAY()-書籍[[#This Row],[借出日期]],""),書籍[[#This Row],[歸還日期]]-書籍[[#This Row],[借出日期]]), "")</f>
        <v>3</v>
      </c>
    </row>
    <row r="5" spans="1:8" ht="30" customHeight="1">
      <c r="A5" s="5">
        <f ca="1">IFERROR(((書籍[[#This Row],[借出日期]]+可借閱天數)&lt;TODAY())*(LEN(書籍[[#This Row],[歸還日期]])=0)*(LEN(書籍[[#This Row],[借出日期]])&gt;0),0)</f>
        <v>0</v>
      </c>
      <c r="B5" s="2" t="s">
        <v>5</v>
      </c>
      <c r="C5" s="8" t="s">
        <v>11</v>
      </c>
      <c r="D5" s="6" t="s">
        <v>15</v>
      </c>
      <c r="E5" s="4" t="s">
        <v>23</v>
      </c>
      <c r="F5" s="7">
        <f ca="1">DATE(YEAR(TODAY()),2,17)</f>
        <v>43148</v>
      </c>
      <c r="G5" s="7">
        <f ca="1">DATE(YEAR(TODAY()),2,22)</f>
        <v>43153</v>
      </c>
      <c r="H5" s="9">
        <f ca="1">IFERROR(IF(書籍[[#This Row],[歸還日期]]="",IF(書籍[[#This Row],[借出日期]]&lt;&gt;"", TODAY()-書籍[[#This Row],[借出日期]],""),書籍[[#This Row],[歸還日期]]-書籍[[#This Row],[借出日期]]), "")</f>
        <v>5</v>
      </c>
    </row>
    <row r="6" spans="1:8" ht="30" customHeight="1">
      <c r="A6" s="5">
        <f ca="1">IFERROR(((書籍[[#This Row],[借出日期]]+可借閱天數)&lt;TODAY())*(LEN(書籍[[#This Row],[歸還日期]])=0)*(LEN(書籍[[#This Row],[借出日期]])&gt;0),0)</f>
        <v>0</v>
      </c>
      <c r="B6" s="2" t="s">
        <v>6</v>
      </c>
      <c r="C6" s="8" t="s">
        <v>11</v>
      </c>
      <c r="D6" s="6" t="s">
        <v>16</v>
      </c>
      <c r="E6" s="4" t="s">
        <v>24</v>
      </c>
      <c r="F6" s="7">
        <f ca="1">DATE(YEAR(TODAY()),2,17)</f>
        <v>43148</v>
      </c>
      <c r="G6" s="7">
        <f ca="1">DATE(YEAR(TODAY()),2,25)</f>
        <v>43156</v>
      </c>
      <c r="H6" s="9">
        <f ca="1">IFERROR(IF(書籍[[#This Row],[歸還日期]]="",IF(書籍[[#This Row],[借出日期]]&lt;&gt;"", TODAY()-書籍[[#This Row],[借出日期]],""),書籍[[#This Row],[歸還日期]]-書籍[[#This Row],[借出日期]]), "")</f>
        <v>8</v>
      </c>
    </row>
    <row r="7" spans="1:8" ht="30" customHeight="1">
      <c r="A7" s="5">
        <f ca="1">IFERROR(((書籍[[#This Row],[借出日期]]+可借閱天數)&lt;TODAY())*(LEN(書籍[[#This Row],[歸還日期]])=0)*(LEN(書籍[[#This Row],[借出日期]])&gt;0),0)</f>
        <v>0</v>
      </c>
      <c r="B7" s="2" t="s">
        <v>7</v>
      </c>
      <c r="C7" s="8" t="s">
        <v>11</v>
      </c>
      <c r="D7" s="6" t="s">
        <v>17</v>
      </c>
      <c r="E7" s="4" t="s">
        <v>25</v>
      </c>
      <c r="F7" s="7">
        <f ca="1">DATE(YEAR(TODAY()),2,18)</f>
        <v>43149</v>
      </c>
      <c r="G7" s="7">
        <f ca="1">DATE(YEAR(TODAY()),2,28)</f>
        <v>43159</v>
      </c>
      <c r="H7" s="9">
        <f ca="1">IFERROR(IF(書籍[[#This Row],[歸還日期]]="",IF(書籍[[#This Row],[借出日期]]&lt;&gt;"", TODAY()-書籍[[#This Row],[借出日期]],""),書籍[[#This Row],[歸還日期]]-書籍[[#This Row],[借出日期]]), "")</f>
        <v>10</v>
      </c>
    </row>
    <row r="8" spans="1:8" ht="30" customHeight="1">
      <c r="A8" s="5">
        <f ca="1">IFERROR(((書籍[[#This Row],[借出日期]]+可借閱天數)&lt;TODAY())*(LEN(書籍[[#This Row],[歸還日期]])=0)*(LEN(書籍[[#This Row],[借出日期]])&gt;0),0)</f>
        <v>1</v>
      </c>
      <c r="B8" s="2" t="s">
        <v>8</v>
      </c>
      <c r="C8" s="8" t="s">
        <v>11</v>
      </c>
      <c r="D8" s="6" t="s">
        <v>18</v>
      </c>
      <c r="E8" s="4" t="s">
        <v>26</v>
      </c>
      <c r="F8" s="7">
        <f ca="1">DATE(YEAR(TODAY()),1,23)</f>
        <v>43123</v>
      </c>
      <c r="G8" s="7"/>
      <c r="H8" s="9">
        <f ca="1">IFERROR(IF(書籍[[#This Row],[歸還日期]]="",IF(書籍[[#This Row],[借出日期]]&lt;&gt;"", TODAY()-書籍[[#This Row],[借出日期]],""),書籍[[#This Row],[歸還日期]]-書籍[[#This Row],[借出日期]]), "")</f>
        <v>162</v>
      </c>
    </row>
    <row r="9" spans="1:8" ht="30" customHeight="1">
      <c r="A9" s="5">
        <f ca="1">IFERROR(((書籍[[#This Row],[借出日期]]+可借閱天數)&lt;TODAY())*(LEN(書籍[[#This Row],[歸還日期]])=0)*(LEN(書籍[[#This Row],[借出日期]])&gt;0),0)</f>
        <v>0</v>
      </c>
      <c r="B9" s="2" t="s">
        <v>9</v>
      </c>
      <c r="C9" s="8" t="s">
        <v>11</v>
      </c>
      <c r="D9" s="6" t="s">
        <v>19</v>
      </c>
      <c r="E9" s="4" t="s">
        <v>27</v>
      </c>
      <c r="F9" s="7">
        <f ca="1">TODAY()</f>
        <v>43285</v>
      </c>
      <c r="G9" s="7"/>
      <c r="H9" s="9">
        <f ca="1">IFERROR(IF(書籍[[#This Row],[歸還日期]]="",IF(書籍[[#This Row],[借出日期]]&lt;&gt;"", TODAY()-書籍[[#This Row],[借出日期]],""),書籍[[#This Row],[歸還日期]]-書籍[[#This Row],[借出日期]]), "")</f>
        <v>0</v>
      </c>
    </row>
  </sheetData>
  <mergeCells count="2">
    <mergeCell ref="F1:G1"/>
    <mergeCell ref="B1:E1"/>
  </mergeCells>
  <phoneticPr fontId="18" type="noConversion"/>
  <conditionalFormatting sqref="B3:H9">
    <cfRule type="expression" dxfId="12" priority="2">
      <formula>$A3=1</formula>
    </cfRule>
  </conditionalFormatting>
  <dataValidations count="12">
    <dataValidation allowBlank="1" showInputMessage="1" showErrorMessage="1" prompt="在此工作表中建立圖書館書籍借閱追蹤表。請在儲存格 H1 輸入可借閱天數" sqref="A1" xr:uid="{00000000-0002-0000-0000-000000000000}"/>
    <dataValidation allowBlank="1" showInputMessage="1" showErrorMessage="1" prompt="此儲存格為本工作表的標題。在右側儲存格中輸入可借閱天數" sqref="B1:E1" xr:uid="{00000000-0002-0000-0000-000001000000}"/>
    <dataValidation allowBlank="1" showInputMessage="1" showErrorMessage="1" prompt="在右側儲存格中輸入可借閱天數" sqref="F1:G1" xr:uid="{00000000-0002-0000-0000-000002000000}"/>
    <dataValidation allowBlank="1" showInputMessage="1" showErrorMessage="1" prompt="在此儲存格中輸入可借閱天數" sqref="H1" xr:uid="{00000000-0002-0000-0000-000003000000}"/>
    <dataValidation allowBlank="1" showInputMessage="1" showErrorMessage="1" prompt="此標題下方的欄會自動更新逾期圖示" sqref="A2" xr:uid="{00000000-0002-0000-0000-000004000000}"/>
    <dataValidation allowBlank="1" showInputMessage="1" showErrorMessage="1" prompt="在此標題下方的欄中輸入學生姓名。使用標題篩選來尋找特定項目" sqref="B2" xr:uid="{00000000-0002-0000-0000-000005000000}"/>
    <dataValidation allowBlank="1" showInputMessage="1" showErrorMessage="1" prompt="在此標題下方的欄中輸入連絡電子郵件地址" sqref="C2" xr:uid="{00000000-0002-0000-0000-000006000000}"/>
    <dataValidation allowBlank="1" showInputMessage="1" showErrorMessage="1" prompt="在此標題下方的欄中輸入連絡電話號碼" sqref="D2" xr:uid="{00000000-0002-0000-0000-000007000000}"/>
    <dataValidation allowBlank="1" showInputMessage="1" showErrorMessage="1" prompt="在此標題下方的此欄中輸入書名" sqref="E2" xr:uid="{00000000-0002-0000-0000-000008000000}"/>
    <dataValidation allowBlank="1" showInputMessage="1" showErrorMessage="1" prompt="在此標題下方的此欄中輸入借出日期" sqref="F2" xr:uid="{00000000-0002-0000-0000-000009000000}"/>
    <dataValidation allowBlank="1" showInputMessage="1" showErrorMessage="1" prompt="在此標題下方的此欄中輸入歸還日期" sqref="G2" xr:uid="{00000000-0002-0000-0000-00000A000000}"/>
    <dataValidation allowBlank="1" showInputMessage="1" showErrorMessage="1" prompt="此標題下方的欄會自動計算逾期天數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</hyperlinks>
  <printOptions horizontalCentered="1"/>
  <pageMargins left="0.5" right="0.5" top="0.5" bottom="0.5" header="0.5" footer="0.5"/>
  <pageSetup paperSize="9" scale="85" fitToHeight="0" orientation="landscape" r:id="rId6"/>
  <headerFooter differentFirst="1">
    <oddFooter>Page &amp;P of &amp;N</oddFooter>
  </headerFooter>
  <ignoredErrors>
    <ignoredError sqref="F4:F5 G5 F8" formula="1"/>
    <ignoredError sqref="H8:H9 A8:A9" emptyCellReference="1"/>
  </ignoredErrors>
  <drawing r:id="rId7"/>
  <tableParts count="1"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圖書館書籍借閱</vt:lpstr>
      <vt:lpstr>圖書館書籍借閱!Print_Titles</vt:lpstr>
      <vt:lpstr>列標題區域1..H1</vt:lpstr>
      <vt:lpstr>可借閱天數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2018-07-04T10:13:16Z</dcterms:modified>
</cp:coreProperties>
</file>