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A8E2ACC4-CD03-48E0-88BD-CE6C787BBA38}" xr6:coauthVersionLast="32" xr6:coauthVersionMax="32" xr10:uidLastSave="{00000000-0000-0000-0000-000000000000}"/>
  <bookViews>
    <workbookView xWindow="0" yWindow="0" windowWidth="21600" windowHeight="10350" xr2:uid="{00000000-000D-0000-FFFF-FFFF00000000}"/>
  </bookViews>
  <sheets>
    <sheet name="Preverite evidenco" sheetId="7" r:id="rId1"/>
  </sheets>
  <definedNames>
    <definedName name="Iskanje_kategorije">Povzetek[Kategorija]</definedName>
    <definedName name="Naslov1">Povzetek[[#Headers],[Kategorija]]</definedName>
    <definedName name="NaslovStolpca1">Blagajna[[#Headers],[Ček št.]]</definedName>
    <definedName name="NaslovVrsticeRegija1..I1">'Preverite evidenco'!$D$1</definedName>
    <definedName name="_xlnm.Print_Titles" localSheetId="0">'Preverite evidenco'!$B:$C,'Preverite evidenco'!$2:$2</definedName>
  </definedNames>
  <calcPr calcId="162913"/>
</workbook>
</file>

<file path=xl/calcChain.xml><?xml version="1.0" encoding="utf-8"?>
<calcChain xmlns="http://schemas.openxmlformats.org/spreadsheetml/2006/main">
  <c r="C9" i="7" l="1"/>
  <c r="C8" i="7"/>
  <c r="C7" i="7"/>
  <c r="C6" i="7"/>
  <c r="C5" i="7"/>
  <c r="C4" i="7"/>
  <c r="E8" i="7" l="1"/>
  <c r="E7" i="7"/>
  <c r="E6" i="7"/>
  <c r="E5" i="7"/>
  <c r="E4" i="7"/>
  <c r="E3" i="7"/>
  <c r="J3" i="7" l="1"/>
  <c r="J4" i="7" s="1"/>
  <c r="J5" i="7" s="1"/>
  <c r="J6" i="7" s="1"/>
  <c r="J7" i="7" s="1"/>
  <c r="J8" i="7" s="1"/>
  <c r="I1" i="7"/>
</calcChain>
</file>

<file path=xl/sharedStrings.xml><?xml version="1.0" encoding="utf-8"?>
<sst xmlns="http://schemas.openxmlformats.org/spreadsheetml/2006/main" count="33" uniqueCount="25">
  <si>
    <t xml:space="preserve"> Preverite evidenco</t>
  </si>
  <si>
    <t>Povzetek porabe</t>
  </si>
  <si>
    <t>Kategorija</t>
  </si>
  <si>
    <t>Polog</t>
  </si>
  <si>
    <t>Špecerija</t>
  </si>
  <si>
    <t>Zabava</t>
  </si>
  <si>
    <t>Šola</t>
  </si>
  <si>
    <t>Komunala</t>
  </si>
  <si>
    <t>Drugo</t>
  </si>
  <si>
    <t>Skupaj</t>
  </si>
  <si>
    <t>Trenutno stanje</t>
  </si>
  <si>
    <t>Ček št.</t>
  </si>
  <si>
    <t>Debetna kartica</t>
  </si>
  <si>
    <t>Datum</t>
  </si>
  <si>
    <t>Opis</t>
  </si>
  <si>
    <t>Začetno stanje</t>
  </si>
  <si>
    <t>Vpis v šolo</t>
  </si>
  <si>
    <t>Plačilo energijske porabe</t>
  </si>
  <si>
    <t>Šolske potrebščine</t>
  </si>
  <si>
    <t>Trgovina s špecerijo</t>
  </si>
  <si>
    <t>Izposoja videov</t>
  </si>
  <si>
    <t>Potrebščine</t>
  </si>
  <si>
    <t>Dvig (-)</t>
  </si>
  <si>
    <t>Polog (+)</t>
  </si>
  <si>
    <t>Bilanca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</si>
</sst>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,##0.00\ &quot;€&quot;"/>
  </numFmts>
  <fonts count="9" x14ac:knownFonts="1">
    <font>
      <sz val="11"/>
      <color theme="3"/>
      <name val="Calibri"/>
      <family val="2"/>
      <scheme val="minor"/>
    </font>
    <font>
      <b/>
      <sz val="18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12">
    <xf numFmtId="0" fontId="0" fillId="0" borderId="0">
      <alignment horizontal="left" vertical="center" wrapText="1" indent="2"/>
    </xf>
    <xf numFmtId="0" fontId="3" fillId="3" borderId="0" applyNumberFormat="0" applyBorder="0" applyProtection="0">
      <alignment horizontal="left" vertical="center"/>
    </xf>
    <xf numFmtId="0" fontId="2" fillId="2" borderId="0" applyNumberFormat="0" applyProtection="0">
      <alignment horizontal="right" vertical="center"/>
    </xf>
    <xf numFmtId="0" fontId="1" fillId="2" borderId="1" applyNumberFormat="0" applyProtection="0">
      <alignment horizontal="left" vertical="center" indent="2"/>
    </xf>
    <xf numFmtId="0" fontId="8" fillId="2" borderId="0" applyNumberFormat="0" applyProtection="0">
      <alignment horizontal="right" vertical="center" indent="5"/>
    </xf>
    <xf numFmtId="164" fontId="4" fillId="0" borderId="0" applyFont="0" applyFill="0" applyBorder="0" applyProtection="0">
      <alignment horizontal="right" vertical="center" indent="5"/>
    </xf>
    <xf numFmtId="164" fontId="4" fillId="0" borderId="0" applyFont="0" applyFill="0" applyBorder="0" applyProtection="0">
      <alignment horizontal="right" vertical="center"/>
    </xf>
    <xf numFmtId="14" fontId="4" fillId="0" borderId="0" applyFont="0" applyFill="0" applyBorder="0">
      <alignment horizontal="right" vertical="center" indent="1"/>
    </xf>
    <xf numFmtId="0" fontId="7" fillId="3" borderId="0" applyNumberFormat="0" applyFill="0" applyBorder="0" applyProtection="0">
      <alignment horizontal="right" vertical="center"/>
    </xf>
    <xf numFmtId="0" fontId="5" fillId="2" borderId="0" applyNumberFormat="0" applyBorder="0" applyProtection="0">
      <alignment horizontal="left" wrapText="1" indent="2"/>
    </xf>
    <xf numFmtId="164" fontId="6" fillId="2" borderId="1" applyProtection="0">
      <alignment horizontal="right" vertical="center"/>
    </xf>
    <xf numFmtId="0" fontId="7" fillId="0" borderId="0" applyNumberFormat="0" applyFill="0" applyBorder="0">
      <alignment horizontal="right" vertical="center" indent="5"/>
    </xf>
  </cellStyleXfs>
  <cellXfs count="15">
    <xf numFmtId="0" fontId="0" fillId="0" borderId="0" xfId="0">
      <alignment horizontal="left" vertical="center" wrapText="1" indent="2"/>
    </xf>
    <xf numFmtId="0" fontId="8" fillId="2" borderId="0" xfId="4">
      <alignment horizontal="right" vertical="center" indent="5"/>
    </xf>
    <xf numFmtId="14" fontId="0" fillId="0" borderId="0" xfId="7" applyFont="1" applyFill="1" applyBorder="1">
      <alignment horizontal="right" vertical="center" indent="1"/>
    </xf>
    <xf numFmtId="164" fontId="0" fillId="0" borderId="0" xfId="6" applyFont="1" applyFill="1" applyBorder="1">
      <alignment horizontal="right" vertical="center"/>
    </xf>
    <xf numFmtId="0" fontId="0" fillId="0" borderId="0" xfId="0" applyFont="1" applyFill="1" applyBorder="1">
      <alignment horizontal="left" vertical="center" wrapText="1" indent="2"/>
    </xf>
    <xf numFmtId="0" fontId="0" fillId="0" borderId="0" xfId="0" applyFont="1">
      <alignment horizontal="left" vertical="center" wrapText="1" indent="2"/>
    </xf>
    <xf numFmtId="0" fontId="0" fillId="0" borderId="0" xfId="0">
      <alignment horizontal="left" vertical="center" wrapText="1" indent="2"/>
    </xf>
    <xf numFmtId="0" fontId="7" fillId="0" borderId="0" xfId="8" applyFill="1">
      <alignment horizontal="right" vertical="center"/>
    </xf>
    <xf numFmtId="0" fontId="7" fillId="0" borderId="0" xfId="11" applyFill="1">
      <alignment horizontal="right" vertical="center" indent="5"/>
    </xf>
    <xf numFmtId="165" fontId="0" fillId="0" borderId="0" xfId="5" applyNumberFormat="1" applyFont="1" applyFill="1" applyBorder="1">
      <alignment horizontal="right" vertical="center" indent="5"/>
    </xf>
    <xf numFmtId="165" fontId="0" fillId="0" borderId="0" xfId="6" applyNumberFormat="1" applyFont="1" applyFill="1" applyBorder="1">
      <alignment horizontal="right" vertical="center"/>
    </xf>
    <xf numFmtId="165" fontId="6" fillId="2" borderId="1" xfId="10" applyNumberFormat="1">
      <alignment horizontal="right" vertical="center"/>
    </xf>
    <xf numFmtId="0" fontId="3" fillId="3" borderId="0" xfId="1" applyBorder="1">
      <alignment horizontal="left" vertical="center"/>
    </xf>
    <xf numFmtId="0" fontId="2" fillId="2" borderId="0" xfId="2" applyNumberFormat="1">
      <alignment horizontal="right" vertical="center"/>
    </xf>
    <xf numFmtId="0" fontId="1" fillId="2" borderId="1" xfId="3">
      <alignment horizontal="left" vertical="center" indent="2"/>
    </xf>
  </cellXfs>
  <cellStyles count="12">
    <cellStyle name="Datum" xfId="7" xr:uid="{00000000-0005-0000-0000-000003000000}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8" builtinId="19" customBuiltin="1"/>
    <cellStyle name="Naslov bilance" xfId="11" xr:uid="{00000000-0005-0000-0000-000000000000}"/>
    <cellStyle name="Navadno" xfId="0" builtinId="0" customBuiltin="1"/>
    <cellStyle name="Pojasnjevalno besedilo" xfId="9" builtinId="53" customBuiltin="1"/>
    <cellStyle name="Valuta" xfId="6" builtinId="4" customBuiltin="1"/>
    <cellStyle name="Valuta [0]" xfId="5" builtinId="7" customBuiltin="1"/>
    <cellStyle name="Vsota" xfId="10" builtinId="25" customBuiltin="1"/>
  </cellStyles>
  <dxfs count="12">
    <dxf>
      <numFmt numFmtId="165" formatCode="#,##0.00\ &quot;€&quot;"/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rgb="FFFF0000"/>
      </font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  <color theme="2"/>
      </font>
      <fill>
        <patternFill>
          <bgColor theme="3"/>
        </patternFill>
      </fill>
    </dxf>
    <dxf>
      <font>
        <color theme="2"/>
      </font>
      <fill>
        <patternFill>
          <bgColor theme="3"/>
        </patternFill>
      </fill>
      <border>
        <right style="thin">
          <color theme="3"/>
        </right>
        <vertical/>
        <horizontal/>
      </border>
    </dxf>
  </dxfs>
  <tableStyles count="2" defaultTableStyle="Evidenčna_knjižica" defaultPivotStyle="PivotStyleLight16">
    <tableStyle name="Povzetek evidenčne knjižice" pivot="0" count="4" xr9:uid="{00000000-0011-0000-FFFF-FFFF00000000}">
      <tableStyleElement type="wholeTable" dxfId="11"/>
      <tableStyleElement type="headerRow" dxfId="10"/>
      <tableStyleElement type="firstRowStripe" dxfId="9"/>
      <tableStyleElement type="secondRowStripe" dxfId="8"/>
    </tableStyle>
    <tableStyle name="Evidenčna_knjižica" pivot="0" count="3" xr9:uid="{00000000-0011-0000-FFFF-FFFF01000000}">
      <tableStyleElement type="headerRow" dxfId="7"/>
      <tableStyleElement type="firstRowStripe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lagajna" displayName="Blagajna" ref="D2:J8">
  <tableColumns count="7">
    <tableColumn id="1" xr3:uid="{00000000-0010-0000-0000-000001000000}" name="Ček št." totalsRowLabel="Totals"/>
    <tableColumn id="6" xr3:uid="{00000000-0010-0000-0000-000006000000}" name="Datum"/>
    <tableColumn id="7" xr3:uid="{00000000-0010-0000-0000-000007000000}" name="Opis" totalsRowDxfId="3"/>
    <tableColumn id="2" xr3:uid="{00000000-0010-0000-0000-000002000000}" name="Kategorija" totalsRowDxfId="2"/>
    <tableColumn id="3" xr3:uid="{00000000-0010-0000-0000-000003000000}" name="Dvig (-)" totalsRowFunction="sum"/>
    <tableColumn id="4" xr3:uid="{00000000-0010-0000-0000-000004000000}" name="Polog (+)" totalsRowFunction="sum"/>
    <tableColumn id="5" xr3:uid="{00000000-0010-0000-0000-000005000000}" name="Bilanca" totalsRowFunction="custom" dataDxfId="1">
      <calculatedColumnFormula>IF(ISBLANK(Blagajna[[#This Row],[Dvig (-)]]),J2+Blagajna[[#This Row],[Polog (+)]],J2-Blagajna[[#This Row],[Dvig (-)]])</calculatedColumnFormula>
      <totalsRowFormula>Blagajna[[#Totals],[Polog (+)]]-Blagajna[[#Totals],[Dvig (-)]]</totalsRowFormula>
    </tableColumn>
  </tableColumns>
  <tableStyleInfo name="Evidenčna_knjižica" showFirstColumn="0" showLastColumn="0" showRowStripes="1" showColumnStripes="0"/>
  <extLst>
    <ext xmlns:x14="http://schemas.microsoft.com/office/spreadsheetml/2009/9/main" uri="{504A1905-F514-4f6f-8877-14C23A59335A}">
      <x14:table altTextSummary="V to tabelo vnesite število čeka, datum, opis, kategorijo ter znesek dviga in pologa. Bilanca se izračuna samodejno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Povzetek" displayName="Povzetek" ref="B3:C9" totalsRowShown="0">
  <tableColumns count="2">
    <tableColumn id="1" xr3:uid="{00000000-0010-0000-0100-000001000000}" name="Kategorija"/>
    <tableColumn id="2" xr3:uid="{00000000-0010-0000-0100-000002000000}" name="Skupaj" dataDxfId="0">
      <calculatedColumnFormula>SUMIF(Blagajna[Kategorija],"=" &amp;Povzetek[[#This Row],[Kategorija]],Blagajna[Dvig (-)])</calculatedColumnFormula>
    </tableColumn>
  </tableColumns>
  <tableStyleInfo name="Povzetek evidenčne knjižice" showFirstColumn="0" showLastColumn="0" showRowStripes="0" showColumnStripes="0"/>
  <extLst>
    <ext xmlns:x14="http://schemas.microsoft.com/office/spreadsheetml/2009/9/main" uri="{504A1905-F514-4f6f-8877-14C23A59335A}">
      <x14:table altTextSummary="Vnesite elemente kategorije v to tabelo. Skupni znesek je samodejno posodobljen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9.7109375" style="5" customWidth="1"/>
    <col min="3" max="3" width="24.140625" style="5" customWidth="1"/>
    <col min="4" max="4" width="18.28515625" customWidth="1"/>
    <col min="5" max="5" width="15.140625" customWidth="1"/>
    <col min="6" max="6" width="28.42578125" customWidth="1"/>
    <col min="7" max="7" width="18.7109375" customWidth="1"/>
    <col min="8" max="9" width="14.85546875" customWidth="1"/>
    <col min="10" max="10" width="28.5703125" customWidth="1"/>
    <col min="11" max="11" width="2.7109375" customWidth="1"/>
  </cols>
  <sheetData>
    <row r="1" spans="2:10" ht="54" customHeight="1" x14ac:dyDescent="0.25">
      <c r="B1" s="12" t="s">
        <v>0</v>
      </c>
      <c r="C1" s="12"/>
      <c r="D1" s="13" t="s">
        <v>10</v>
      </c>
      <c r="E1" s="13"/>
      <c r="F1" s="13"/>
      <c r="G1" s="13"/>
      <c r="H1" s="13"/>
      <c r="I1" s="11">
        <f>SUM(Blagajna[Polog (+)])-SUM(Blagajna[Dvig (-)])</f>
        <v>1617</v>
      </c>
      <c r="J1" s="11"/>
    </row>
    <row r="2" spans="2:10" ht="33" customHeight="1" x14ac:dyDescent="0.25">
      <c r="B2" s="14" t="s">
        <v>1</v>
      </c>
      <c r="C2" s="14"/>
      <c r="D2" t="s">
        <v>11</v>
      </c>
      <c r="E2" t="s">
        <v>13</v>
      </c>
      <c r="F2" t="s">
        <v>14</v>
      </c>
      <c r="G2" t="s">
        <v>2</v>
      </c>
      <c r="H2" s="7" t="s">
        <v>22</v>
      </c>
      <c r="I2" s="7" t="s">
        <v>23</v>
      </c>
      <c r="J2" s="8" t="s">
        <v>24</v>
      </c>
    </row>
    <row r="3" spans="2:10" ht="30" customHeight="1" x14ac:dyDescent="0.25">
      <c r="B3" s="4" t="s">
        <v>2</v>
      </c>
      <c r="C3" s="1" t="s">
        <v>9</v>
      </c>
      <c r="D3" s="6"/>
      <c r="E3" s="2">
        <f ca="1">TODAY()</f>
        <v>43238</v>
      </c>
      <c r="F3" s="4" t="s">
        <v>15</v>
      </c>
      <c r="G3" s="4" t="s">
        <v>3</v>
      </c>
      <c r="H3" s="3"/>
      <c r="I3" s="10">
        <v>2000</v>
      </c>
      <c r="J3" s="9">
        <f>Blagajna[[#This Row],[Polog (+)]]</f>
        <v>2000</v>
      </c>
    </row>
    <row r="4" spans="2:10" ht="30" customHeight="1" x14ac:dyDescent="0.25">
      <c r="B4" s="4" t="s">
        <v>3</v>
      </c>
      <c r="C4" s="9">
        <f>IFERROR(SUMIF(Blagajna[Kategorija],"=" &amp;Povzetek[[#This Row],[Kategorija]],Blagajna[Polog (+)]),"")</f>
        <v>2000</v>
      </c>
      <c r="D4" s="6" t="s">
        <v>12</v>
      </c>
      <c r="E4" s="2">
        <f ca="1">TODAY()+10</f>
        <v>43248</v>
      </c>
      <c r="F4" s="4" t="s">
        <v>16</v>
      </c>
      <c r="G4" s="4" t="s">
        <v>6</v>
      </c>
      <c r="H4" s="10">
        <v>225</v>
      </c>
      <c r="I4" s="3"/>
      <c r="J4" s="9">
        <f>IF(ISBLANK(Blagajna[[#This Row],[Dvig (-)]]),J3+Blagajna[[#This Row],[Polog (+)]],J3-Blagajna[[#This Row],[Dvig (-)]])</f>
        <v>1775</v>
      </c>
    </row>
    <row r="5" spans="2:10" ht="30" customHeight="1" x14ac:dyDescent="0.25">
      <c r="B5" s="4" t="s">
        <v>4</v>
      </c>
      <c r="C5" s="9">
        <f>IFERROR(SUMIF(Blagajna[Kategorija],"=" &amp;Povzetek[[#This Row],[Kategorija]],Blagajna[Dvig (-)]),"")</f>
        <v>40</v>
      </c>
      <c r="D5" s="6">
        <v>1001</v>
      </c>
      <c r="E5" s="2">
        <f ca="1">TODAY()+30</f>
        <v>43268</v>
      </c>
      <c r="F5" s="4" t="s">
        <v>17</v>
      </c>
      <c r="G5" s="4" t="s">
        <v>21</v>
      </c>
      <c r="H5" s="10">
        <v>73</v>
      </c>
      <c r="I5" s="3"/>
      <c r="J5" s="9">
        <f>IF(ISBLANK(Blagajna[[#This Row],[Dvig (-)]]),J4+Blagajna[[#This Row],[Polog (+)]],J4-Blagajna[[#This Row],[Dvig (-)]])</f>
        <v>1702</v>
      </c>
    </row>
    <row r="6" spans="2:10" ht="30" customHeight="1" x14ac:dyDescent="0.25">
      <c r="B6" s="4" t="s">
        <v>5</v>
      </c>
      <c r="C6" s="9">
        <f>IFERROR(SUMIF(Blagajna[Kategorija],"=" &amp;Povzetek[[#This Row],[Kategorija]],Blagajna[Dvig (-)]),"")</f>
        <v>7</v>
      </c>
      <c r="D6" s="6" t="s">
        <v>12</v>
      </c>
      <c r="E6" s="2">
        <f ca="1">TODAY()+40</f>
        <v>43278</v>
      </c>
      <c r="F6" s="4" t="s">
        <v>18</v>
      </c>
      <c r="G6" s="4" t="s">
        <v>6</v>
      </c>
      <c r="H6" s="10">
        <v>38</v>
      </c>
      <c r="I6" s="3"/>
      <c r="J6" s="9">
        <f>IF(ISBLANK(Blagajna[[#This Row],[Dvig (-)]]),J5+Blagajna[[#This Row],[Polog (+)]],J5-Blagajna[[#This Row],[Dvig (-)]])</f>
        <v>1664</v>
      </c>
    </row>
    <row r="7" spans="2:10" ht="30" customHeight="1" x14ac:dyDescent="0.25">
      <c r="B7" s="4" t="s">
        <v>6</v>
      </c>
      <c r="C7" s="9">
        <f>IFERROR(SUMIF(Blagajna[Kategorija],"=" &amp;Povzetek[[#This Row],[Kategorija]],Blagajna[Dvig (-)]),"")</f>
        <v>263</v>
      </c>
      <c r="D7" s="6">
        <v>1002</v>
      </c>
      <c r="E7" s="2">
        <f ca="1">TODAY()+55</f>
        <v>43293</v>
      </c>
      <c r="F7" s="4" t="s">
        <v>19</v>
      </c>
      <c r="G7" s="4" t="s">
        <v>4</v>
      </c>
      <c r="H7" s="10">
        <v>40</v>
      </c>
      <c r="I7" s="3"/>
      <c r="J7" s="9">
        <f>IF(ISBLANK(Blagajna[[#This Row],[Dvig (-)]]),J6+Blagajna[[#This Row],[Polog (+)]],J6-Blagajna[[#This Row],[Dvig (-)]])</f>
        <v>1624</v>
      </c>
    </row>
    <row r="8" spans="2:10" ht="30" customHeight="1" x14ac:dyDescent="0.25">
      <c r="B8" s="4" t="s">
        <v>7</v>
      </c>
      <c r="C8" s="9">
        <f>IFERROR(SUMIF(Blagajna[Kategorija],"=" &amp;Povzetek[[#This Row],[Kategorija]],Blagajna[Dvig (-)]),"")</f>
        <v>73</v>
      </c>
      <c r="D8" s="6" t="s">
        <v>12</v>
      </c>
      <c r="E8" s="2">
        <f ca="1">TODAY()+65</f>
        <v>43303</v>
      </c>
      <c r="F8" s="4" t="s">
        <v>20</v>
      </c>
      <c r="G8" s="4" t="s">
        <v>5</v>
      </c>
      <c r="H8" s="10">
        <v>7</v>
      </c>
      <c r="I8" s="3"/>
      <c r="J8" s="9">
        <f>IF(ISBLANK(Blagajna[[#This Row],[Dvig (-)]]),J7+Blagajna[[#This Row],[Polog (+)]],J7-Blagajna[[#This Row],[Dvig (-)]])</f>
        <v>1617</v>
      </c>
    </row>
    <row r="9" spans="2:10" ht="30" customHeight="1" x14ac:dyDescent="0.25">
      <c r="B9" s="4" t="s">
        <v>8</v>
      </c>
      <c r="C9" s="9">
        <f>IFERROR(SUMIFS(Blagajna[Dvig (-)],Blagajna[Kategorija],Povzetek[[#This Row],[Kategorija]])+SUMIFS(Blagajna[Dvig (-)],Blagajna[Kategorija],""),"")</f>
        <v>0</v>
      </c>
    </row>
  </sheetData>
  <mergeCells count="4">
    <mergeCell ref="I1:J1"/>
    <mergeCell ref="B1:C1"/>
    <mergeCell ref="D1:H1"/>
    <mergeCell ref="B2:C2"/>
  </mergeCells>
  <conditionalFormatting sqref="J3:J8">
    <cfRule type="expression" dxfId="4" priority="1">
      <formula>J3&lt;0</formula>
    </cfRule>
  </conditionalFormatting>
  <dataValidations count="15">
    <dataValidation type="list" errorStyle="warning" allowBlank="1" showInputMessage="1" showErrorMessage="1" error="Izberite element s seznama. Izberite Prekliči, nato pa pritisnite ALT+puščica dol, da odprete spustni seznam, in nato pritisnite tipko ENTER za izbor." sqref="G3:G8" xr:uid="{00000000-0002-0000-0000-000000000000}">
      <formula1>CategoryLookup</formula1>
    </dataValidation>
    <dataValidation allowBlank="1" showInputMessage="1" showErrorMessage="1" prompt="V tej celici je naslov tega delovnega lista." sqref="B1:C1" xr:uid="{00000000-0002-0000-0000-000001000000}"/>
    <dataValidation allowBlank="1" showInputMessage="1" showErrorMessage="1" prompt="Elementi kategorije so v tem stolpcu pod tem naslovom." sqref="B3" xr:uid="{00000000-0002-0000-0000-000002000000}"/>
    <dataValidation allowBlank="1" showInputMessage="1" showErrorMessage="1" prompt="Skupna vrednost kategorije so samodejno posodobljene v tem stolpcu pod tem naslovom na podlagi vnosov v tabelo »Evidenca«." sqref="C3" xr:uid="{00000000-0002-0000-0000-000003000000}"/>
    <dataValidation allowBlank="1" showInputMessage="1" showErrorMessage="1" prompt="Vnesite kontrolno številko v ta stolpec pod ta naslov." sqref="D2" xr:uid="{00000000-0002-0000-0000-000004000000}"/>
    <dataValidation allowBlank="1" showInputMessage="1" showErrorMessage="1" prompt="V ta stolpec pod ta naslov vnesite datum." sqref="E2" xr:uid="{00000000-0002-0000-0000-000005000000}"/>
    <dataValidation allowBlank="1" showInputMessage="1" showErrorMessage="1" prompt="Vnesite opis v ta stolpec pod ta naslov." sqref="F2" xr:uid="{00000000-0002-0000-0000-000006000000}"/>
    <dataValidation allowBlank="1" showInputMessage="1" showErrorMessage="1" prompt="Trenutno stanje je samodejno posodobljeno v celici na desni strani." sqref="D1:H1" xr:uid="{00000000-0002-0000-0000-000007000000}"/>
    <dataValidation allowBlank="1" showInputMessage="1" showErrorMessage="1" prompt="Trenutno stanje je samodejno posodobljeno v tej celici. Evidenca se začne v celici D2." sqref="I1:J1" xr:uid="{00000000-0002-0000-0000-000008000000}"/>
    <dataValidation allowBlank="1" showInputMessage="1" showErrorMessage="1" prompt="Izberite kategorijo v tem stolpcu pod to glavo. Pritisnite ALT+PUŠČICA DOL, da odprete spustni seznam, vnesite ENTER za izbor. Seznam »Kategorija« temelji na kategorijah »Povzetek porabe« na levi strani." sqref="G2" xr:uid="{00000000-0002-0000-0000-000009000000}"/>
    <dataValidation allowBlank="1" showInputMessage="1" showErrorMessage="1" prompt="V ta stolpec pod tem naslovom vnesite znesek dviga." sqref="H2" xr:uid="{00000000-0002-0000-0000-00000A000000}"/>
    <dataValidation allowBlank="1" showInputMessage="1" showErrorMessage="1" prompt="V ta stolpec pod ta naslov vnesite znesek pologa." sqref="I2" xr:uid="{00000000-0002-0000-0000-00000B000000}"/>
    <dataValidation allowBlank="1" showInputMessage="1" showErrorMessage="1" prompt="Bilanca se samodejno izračuna v tem stolpcu pod tem naslovom" sqref="J2" xr:uid="{00000000-0002-0000-0000-00000C000000}"/>
    <dataValidation allowBlank="1" showInputMessage="1" showErrorMessage="1" prompt="Na tem delovnem listu lahko ustvarite evidenco." sqref="A1" xr:uid="{00000000-0002-0000-0000-00000D000000}"/>
    <dataValidation allowBlank="1" showInputMessage="1" showErrorMessage="1" prompt="Spodaj lahko spreminjate kategorije in dodajate nove kategorije. Ko za to kategorijo dodate vnose v evidenčno knjižico na desni strani, je skupna vrednost samodejno posodobljena v tem povzetku." sqref="B2:C2" xr:uid="{00000000-0002-0000-0000-00000E000000}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ignoredErrors>
    <ignoredError sqref="J3" calculatedColumn="1"/>
    <ignoredError sqref="I1" emptyCellReference="1"/>
    <ignoredError sqref="J4:J8 C4:C9" emptyCellReference="1" calculatedColum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5</vt:i4>
      </vt:variant>
    </vt:vector>
  </HeadingPairs>
  <TitlesOfParts>
    <vt:vector size="6" baseType="lpstr">
      <vt:lpstr>Preverite evidenco</vt:lpstr>
      <vt:lpstr>Iskanje_kategorije</vt:lpstr>
      <vt:lpstr>Naslov1</vt:lpstr>
      <vt:lpstr>NaslovStolpca1</vt:lpstr>
      <vt:lpstr>NaslovVrsticeRegija1..I1</vt:lpstr>
      <vt:lpstr>'Preverite evidenco'!Tiskanje_naslovov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2017-02-17T07:09:29Z</dcterms:created>
  <dcterms:modified xsi:type="dcterms:W3CDTF">2018-05-18T14:11:15Z</dcterms:modified>
</cp:coreProperties>
</file>