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1570" windowHeight="8310"/>
  </bookViews>
  <sheets>
    <sheet name="Kampanya Satış Kanalı" sheetId="1" r:id="rId1"/>
    <sheet name="sıfırdan" sheetId="3" state="hidden" r:id="rId2"/>
  </sheets>
  <definedNames>
    <definedName name="BaşlıkBölge1..E7">'Kampanya Satış Kanalı'!$B$3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L15" i="3"/>
  <c r="L14" i="3"/>
  <c r="L13" i="3"/>
  <c r="G15" i="3"/>
  <c r="G14" i="3"/>
  <c r="G13" i="3"/>
  <c r="P15" i="3" l="1"/>
  <c r="O15" i="3" s="1"/>
  <c r="K15" i="3" l="1"/>
  <c r="J15" i="3" s="1"/>
  <c r="U13" i="3"/>
  <c r="T13" i="3" s="1"/>
  <c r="P14" i="3"/>
  <c r="O14" i="3" s="1"/>
  <c r="P13" i="3"/>
  <c r="O13" i="3" s="1"/>
  <c r="K14" i="3"/>
  <c r="J14" i="3" s="1"/>
  <c r="K13" i="3"/>
  <c r="J13" i="3" s="1"/>
  <c r="AA12" i="3" l="1"/>
  <c r="AD9" i="3" l="1"/>
  <c r="K16" i="3"/>
  <c r="K17" i="3" s="1"/>
  <c r="AE12" i="3" l="1"/>
  <c r="AG12" i="3" s="1"/>
  <c r="AD13" i="3"/>
  <c r="AD12" i="3"/>
  <c r="AE13" i="3"/>
  <c r="AE14" i="3"/>
  <c r="AD15" i="3"/>
  <c r="AE15" i="3"/>
  <c r="AD14" i="3"/>
  <c r="AE11" i="3"/>
  <c r="AD16" i="3"/>
  <c r="AE16" i="3"/>
  <c r="AJ16" i="3" s="1"/>
  <c r="AJ15" i="3" l="1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<sst xmlns="http://schemas.openxmlformats.org/spreadsheetml/2006/main" count="52" uniqueCount="31">
  <si>
    <t>KAMPANYA</t>
  </si>
  <si>
    <t>Satış Kanalı</t>
  </si>
  <si>
    <t>AŞAMA</t>
  </si>
  <si>
    <t>Tanımlandı</t>
  </si>
  <si>
    <t>Bağlantı Kuruldu</t>
  </si>
  <si>
    <t>Tartışma</t>
  </si>
  <si>
    <t>Kazanıldı</t>
  </si>
  <si>
    <t>İPUCU: Satış kanalı grafiğini güncelleştirmek için rakamlarınızı yukarıdaki hücrelere girin.</t>
  </si>
  <si>
    <t>POTANSİYEL MÜŞTERİLER</t>
  </si>
  <si>
    <t>KAYBEDİLDİ</t>
  </si>
  <si>
    <t>NİTELİKSİZ</t>
  </si>
  <si>
    <t>Satış aşamaları ve karşılık gelen verileri gösteren satış kanalı grafiği bu hücrededir.</t>
  </si>
  <si>
    <t>*** Bu sayfa gizli kalmalıdır***</t>
  </si>
  <si>
    <t>Ortalama Y:</t>
  </si>
  <si>
    <t>Aşama</t>
  </si>
  <si>
    <t>Çerçeve</t>
  </si>
  <si>
    <t>Kazanılan Nokta</t>
  </si>
  <si>
    <t>x</t>
  </si>
  <si>
    <t>Yüzde Serisi ve Etiketleri</t>
  </si>
  <si>
    <t>Denkleştirmeler</t>
  </si>
  <si>
    <t>Etiket</t>
  </si>
  <si>
    <t>Değer</t>
  </si>
  <si>
    <t>y</t>
  </si>
  <si>
    <t>Aşama Toplamları ve Etiketler</t>
  </si>
  <si>
    <t>Kayıp Toplamları ve Etiketler</t>
  </si>
  <si>
    <t>Niteliksiz Toplam ve Etiket</t>
  </si>
  <si>
    <t>Kenarlar</t>
  </si>
  <si>
    <t>TANIMLANDI</t>
  </si>
  <si>
    <t>BAĞLANTI KURULDU</t>
  </si>
  <si>
    <t>TARTIŞMA</t>
  </si>
  <si>
    <t>KAZANILDI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</si>
</sst>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 applyNumberFormat="0" applyFont="0" applyFill="0" applyBorder="0" applyProtection="0">
      <alignment horizontal="center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vertical="top"/>
    </xf>
    <xf numFmtId="0" fontId="6" fillId="3" borderId="1"/>
    <xf numFmtId="0" fontId="3" fillId="4" borderId="0" applyNumberFormat="0" applyFon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3" applyNumberFormat="0" applyAlignment="0" applyProtection="0"/>
    <xf numFmtId="0" fontId="14" fillId="20" borderId="14" applyNumberFormat="0" applyAlignment="0" applyProtection="0"/>
    <xf numFmtId="0" fontId="15" fillId="20" borderId="13" applyNumberFormat="0" applyAlignment="0" applyProtection="0"/>
    <xf numFmtId="0" fontId="16" fillId="0" borderId="15" applyNumberFormat="0" applyFill="0" applyAlignment="0" applyProtection="0"/>
    <xf numFmtId="0" fontId="2" fillId="21" borderId="16" applyNumberFormat="0" applyAlignment="0" applyProtection="0"/>
    <xf numFmtId="0" fontId="17" fillId="0" borderId="0" applyNumberFormat="0" applyFill="0" applyBorder="0" applyAlignment="0" applyProtection="0"/>
    <xf numFmtId="0" fontId="7" fillId="22" borderId="1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9" borderId="5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0" fillId="10" borderId="5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0" fillId="11" borderId="7" xfId="1" applyFont="1" applyFill="1" applyBorder="1" applyAlignment="1">
      <alignment horizontal="center" vertical="center"/>
    </xf>
    <xf numFmtId="0" fontId="0" fillId="11" borderId="8" xfId="1" applyFont="1" applyFill="1" applyBorder="1" applyAlignment="1">
      <alignment horizontal="center" vertical="center"/>
    </xf>
    <xf numFmtId="0" fontId="6" fillId="3" borderId="1" xfId="4" applyAlignment="1">
      <alignment horizontal="left" vertical="center" indent="1"/>
    </xf>
    <xf numFmtId="0" fontId="0" fillId="4" borderId="4" xfId="5" applyFont="1" applyBorder="1" applyAlignment="1">
      <alignment horizontal="left" vertical="center" indent="1"/>
    </xf>
    <xf numFmtId="0" fontId="0" fillId="4" borderId="6" xfId="5" applyFont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0" fillId="12" borderId="4" xfId="0" applyFill="1" applyBorder="1" applyAlignment="1">
      <alignment horizontal="left" vertical="center" indent="1"/>
    </xf>
    <xf numFmtId="0" fontId="0" fillId="1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2" fillId="14" borderId="3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2" applyAlignment="1">
      <alignment horizontal="left"/>
    </xf>
    <xf numFmtId="0" fontId="5" fillId="0" borderId="10" xfId="3" applyBorder="1" applyAlignment="1">
      <alignment horizontal="left" vertical="top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2" builtinId="27" customBuiltin="1"/>
    <cellStyle name="Bağlantı Kuruldu Girişi" xfId="7"/>
    <cellStyle name="Bağlantı Kuruldu Girişi Yok" xfId="10"/>
    <cellStyle name="Calculation" xfId="26" builtinId="22" customBuiltin="1"/>
    <cellStyle name="Check Cell" xfId="28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31" builtinId="53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Kazanıldı Girişi" xfId="9"/>
    <cellStyle name="Kazanıldı Girişi Yok" xfId="11"/>
    <cellStyle name="Linked Cell" xfId="27" builtinId="24" customBuiltin="1"/>
    <cellStyle name="Merkezi" xfId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17" builtinId="5" customBuiltin="1"/>
    <cellStyle name="Tanımlandı Girişi" xfId="6"/>
    <cellStyle name="Tartışma Girişi" xfId="8"/>
    <cellStyle name="Tartışma Girişi Yok" xfId="12"/>
    <cellStyle name="Title" xfId="18" builtinId="15" customBuiltin="1"/>
    <cellStyle name="Total" xfId="32" builtinId="25" customBuiltin="1"/>
    <cellStyle name="Üstbilgi Girişi" xfId="4"/>
    <cellStyle name="Warning Text" xfId="29" builtinId="11" customBuiltin="1"/>
    <cellStyle name="Zebra" xfId="5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sıfırdan!$AJ$11:$AJ$16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sıfırdan!$AI$11:$AI$16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sıfırdan!$AH$11:$AH$16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sıfırdan!$AG$11:$AG$17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sıfırdan!$AD$11:$AD$16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sıfırdan!$Y$11:$Y$16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sıfırdan!$AD$11:$AD$16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sıfırdan!$Y$11:$Y$16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sıfırdan!$AE$11:$AE$16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Kaybedilen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149937F-7137-4EC4-82AC-B4B1294284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F56FDFA-9442-4D04-9615-21F1BE2205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8295E55-23F1-4E31-97C4-DAD4AC3546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sıfırdan!$Q$13:$Q$15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sıfırdan!$R$13:$R$15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sıfırdan!$O$13:$O$15</c15:f>
                <c15:dlblRangeCache>
                  <c:ptCount val="3"/>
                  <c:pt idx="0">
                    <c:v>KAYBEDİLDİ 20</c:v>
                  </c:pt>
                  <c:pt idx="1">
                    <c:v>KAYBEDİLDİ 15</c:v>
                  </c:pt>
                  <c:pt idx="2">
                    <c:v>KAYBEDİLDİ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Niteliksiz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95546FC-8A6C-489C-BA87-ACDD6AC3BA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sıfırdan!$V$13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sıfırdan!$W$13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sıfırdan!$T$13</c15:f>
                <c15:dlblRangeCache>
                  <c:ptCount val="1"/>
                  <c:pt idx="0">
                    <c:v>NİTELİKSİZ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Kazanılan Nokta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EDC88C9-BB0F-48B5-B598-780FEF3E85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sıfırdan!$L$17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sıfırdan!$M$17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sıfırdan!$K$17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Yüzdeler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EFF1BB9-80AA-4D1A-AE00-8C4FCC5DF9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892D3BC-6356-4895-AF7A-AAD151ED8F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474DB08-A45B-471C-9950-01B18BCF2A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114A0D1-4AE2-4123-B094-5407FB290E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sıfırdan!$G$13:$G$16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sıfırdan!$H$13:$H$16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sıfırdan!$E$13:$E$16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Aşama Toplamları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B01311B-7D42-4FF5-99DD-68F64379F3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layout>
                <c:manualLayout>
                  <c:x val="-8.9251683966154391E-2"/>
                  <c:y val="2.242991094363793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 b="1">
                        <a:solidFill>
                          <a:schemeClr val="bg1"/>
                        </a:solidFill>
                      </a:defRPr>
                    </a:pPr>
                    <a:fld id="{1DD99364-29C5-4E6D-B5C7-6228567E4D58}" type="CELLRANGE">
                      <a:rPr lang="en-US"/>
                      <a:pPr>
                        <a:defRPr sz="110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28754038524653"/>
                      <c:h val="7.770992767874558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DC74D24-DA39-4929-B3D9-305AF49478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22901DE-A45F-430D-B627-A673B93F37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sıfırdan!$L$13:$L$16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sıfırdan!$M$13:$M$16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sıfırdan!$J$13:$J$16</c15:f>
                <c15:dlblRangeCache>
                  <c:ptCount val="4"/>
                  <c:pt idx="0">
                    <c:v>TANIMLANDI 250</c:v>
                  </c:pt>
                  <c:pt idx="1">
                    <c:v>BAĞLANTI KURULDU 150</c:v>
                  </c:pt>
                  <c:pt idx="2">
                    <c:v>TARTIŞMA 100</c:v>
                  </c:pt>
                  <c:pt idx="3">
                    <c:v>KAZANILDI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15</xdr:col>
      <xdr:colOff>609600</xdr:colOff>
      <xdr:row>14</xdr:row>
      <xdr:rowOff>85724</xdr:rowOff>
    </xdr:to>
    <xdr:graphicFrame macro="">
      <xdr:nvGraphicFramePr>
        <xdr:cNvPr id="3" name="Satış Kanalı" descr="Satış aşamaları ve karşılık gelen verileri gösteren satış kanalı grafiğ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8</xdr:row>
      <xdr:rowOff>38101</xdr:rowOff>
    </xdr:from>
    <xdr:to>
      <xdr:col>5</xdr:col>
      <xdr:colOff>28575</xdr:colOff>
      <xdr:row>10</xdr:row>
      <xdr:rowOff>200025</xdr:rowOff>
    </xdr:to>
    <xdr:grpSp>
      <xdr:nvGrpSpPr>
        <xdr:cNvPr id="6" name="İpucu" descr="Satış kanalı grafiğini güncelleştirmek üzere yukarıdaki hücrelere rakamları giri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3851" y="3619501"/>
          <a:ext cx="5495924" cy="638174"/>
          <a:chOff x="323851" y="3762376"/>
          <a:chExt cx="3616586" cy="457200"/>
        </a:xfrm>
      </xdr:grpSpPr>
      <xdr:sp macro="" textlink="">
        <xdr:nvSpPr>
          <xdr:cNvPr id="2" name="Dikdörtgen 1" descr="İpucu metnini çevreleyen köşeli ayraçlar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4" name="Dikdörtgen 3" descr="İpucu metni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5" name="Dikdörtgen 4" descr="İpucu metni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1" y="3819525"/>
            <a:ext cx="3578486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tr" sz="1100" b="1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İPUCU</a:t>
            </a:r>
            <a:r>
              <a:rPr lang="tr" sz="1100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: Satış kanalı grafiğini güncelleştirmek için rakamlarınızı yukarıdaki hücrelere girin.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P14"/>
  <sheetViews>
    <sheetView showGridLines="0" tabSelected="1" zoomScaleNormal="100" workbookViewId="0"/>
  </sheetViews>
  <sheetFormatPr defaultRowHeight="18.75" customHeight="1" x14ac:dyDescent="0.3"/>
  <cols>
    <col min="1" max="1" width="4.25" customWidth="1"/>
    <col min="2" max="2" width="18" customWidth="1"/>
    <col min="3" max="3" width="24.875" customWidth="1"/>
    <col min="4" max="4" width="12.125" customWidth="1"/>
    <col min="5" max="5" width="16.75" customWidth="1"/>
    <col min="6" max="6" width="13.625" customWidth="1"/>
  </cols>
  <sheetData>
    <row r="1" spans="2:16" ht="104.25" customHeight="1" x14ac:dyDescent="0.6">
      <c r="B1" s="23" t="s">
        <v>0</v>
      </c>
      <c r="C1" s="23"/>
      <c r="D1" s="23"/>
      <c r="E1" s="23"/>
      <c r="F1" s="22" t="s">
        <v>11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65.25" customHeight="1" x14ac:dyDescent="0.3">
      <c r="B2" s="24" t="s">
        <v>1</v>
      </c>
      <c r="C2" s="24"/>
      <c r="D2" s="24"/>
      <c r="E2" s="2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8.75" customHeight="1" x14ac:dyDescent="0.3">
      <c r="B3" s="9" t="s">
        <v>2</v>
      </c>
      <c r="C3" s="16" t="s">
        <v>8</v>
      </c>
      <c r="D3" s="16" t="s">
        <v>9</v>
      </c>
      <c r="E3" s="16" t="s">
        <v>10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18.75" customHeight="1" x14ac:dyDescent="0.3">
      <c r="B4" s="12" t="s">
        <v>3</v>
      </c>
      <c r="C4" s="17">
        <v>250</v>
      </c>
      <c r="D4" s="17">
        <v>20</v>
      </c>
      <c r="E4" s="19">
        <v>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18.75" customHeight="1" x14ac:dyDescent="0.3">
      <c r="B5" s="10" t="s">
        <v>4</v>
      </c>
      <c r="C5" s="18">
        <v>150</v>
      </c>
      <c r="D5" s="18">
        <v>15</v>
      </c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18.75" customHeight="1" x14ac:dyDescent="0.3">
      <c r="B6" s="13" t="s">
        <v>5</v>
      </c>
      <c r="C6" s="4">
        <v>100</v>
      </c>
      <c r="D6" s="4">
        <v>35</v>
      </c>
      <c r="E6" s="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18.75" customHeight="1" x14ac:dyDescent="0.3">
      <c r="B7" s="11" t="s">
        <v>6</v>
      </c>
      <c r="C7" s="6">
        <v>15</v>
      </c>
      <c r="D7" s="7"/>
      <c r="E7" s="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18.75" customHeight="1" thickBot="1" x14ac:dyDescent="0.35"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ht="18.75" customHeight="1" thickTop="1" x14ac:dyDescent="0.3">
      <c r="B9" s="20" t="s">
        <v>7</v>
      </c>
      <c r="C9" s="20"/>
      <c r="D9" s="20"/>
      <c r="E9" s="2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8.75" customHeight="1" x14ac:dyDescent="0.3"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18.75" customHeight="1" x14ac:dyDescent="0.3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18.75" customHeight="1" x14ac:dyDescent="0.3"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2:16" ht="18.75" customHeight="1" x14ac:dyDescent="0.3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2:16" ht="18.75" customHeight="1" x14ac:dyDescent="0.3"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</sheetData>
  <mergeCells count="4">
    <mergeCell ref="B9:E10"/>
    <mergeCell ref="F1:P14"/>
    <mergeCell ref="B1:E1"/>
    <mergeCell ref="B2:E2"/>
  </mergeCells>
  <dataValidations xWindow="34" yWindow="315" count="7">
    <dataValidation allowBlank="1" showInputMessage="1" showErrorMessage="1" prompt="Bu Potansiyel Satış çalışma sayfasında bir satış kanalı grafiği oluşturun. B4 ile E7 arasındaki hücrelerde ayrıntıları girin. Bu grafik F1 hücresinde otomatik olarak güncelleştirilir" sqref="A1"/>
    <dataValidation allowBlank="1" showInputMessage="1" showErrorMessage="1" prompt="Bu çalışma sayfasının başlığı bu hücrededir" sqref="B1:E1"/>
    <dataValidation allowBlank="1" showInputMessage="1" showErrorMessage="1" prompt="Bu çalışma sayfasının alt başlığı bu hücrededir. Sağdaki satış kanalı grafiğini güncelleştirmek için aşağıdaki hücrelerde satış aşamalarını özelleştirin ve ayrıntıları girin" sqref="B2:E2"/>
    <dataValidation allowBlank="1" showInputMessage="1" showErrorMessage="1" prompt="Bu sütundaki bu başlığın altında aşamaları özelleştirin veya yeni aşamalar girin" sqref="B3"/>
    <dataValidation allowBlank="1" showInputMessage="1" showErrorMessage="1" prompt="Bu sütundaki bu başlığın altına satış Potansiyel müşterilerini girin" sqref="C3"/>
    <dataValidation allowBlank="1" showInputMessage="1" showErrorMessage="1" prompt="Bu sütundaki bu başlığın altına Kaybedilen satış anlaşmalarını girin" sqref="D3"/>
    <dataValidation allowBlank="1" showInputMessage="1" showErrorMessage="1" prompt="Bu sütundaki bu başlığın altına Niteliksiz satışları girin" sqref="E3"/>
  </dataValidations>
  <printOptions horizontalCentered="1" verticalCentered="1"/>
  <pageMargins left="0.45" right="0.45" top="0.75" bottom="0.75" header="0.3" footer="0.3"/>
  <pageSetup paperSize="9" scale="78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selection activeCell="A2" sqref="A2"/>
    </sheetView>
  </sheetViews>
  <sheetFormatPr defaultRowHeight="16.5" x14ac:dyDescent="0.3"/>
  <cols>
    <col min="2" max="2" width="16.625" customWidth="1"/>
    <col min="5" max="5" width="17.75" customWidth="1"/>
    <col min="6" max="6" width="9" customWidth="1"/>
    <col min="9" max="9" width="6.25" customWidth="1"/>
    <col min="10" max="10" width="24.25" customWidth="1"/>
    <col min="11" max="11" width="9" customWidth="1"/>
    <col min="12" max="13" width="9.25" customWidth="1"/>
    <col min="14" max="14" width="6.25" customWidth="1"/>
    <col min="15" max="15" width="17.75" customWidth="1"/>
    <col min="16" max="16" width="9.25" customWidth="1"/>
    <col min="17" max="17" width="9" customWidth="1"/>
    <col min="19" max="19" width="6.25" customWidth="1"/>
    <col min="20" max="20" width="17.75" customWidth="1"/>
    <col min="21" max="22" width="9" customWidth="1"/>
    <col min="28" max="28" width="20.375" customWidth="1"/>
    <col min="29" max="29" width="16.375" customWidth="1"/>
  </cols>
  <sheetData>
    <row r="1" spans="1:36" x14ac:dyDescent="0.3">
      <c r="A1" t="s">
        <v>12</v>
      </c>
    </row>
    <row r="7" spans="1:36" x14ac:dyDescent="0.3">
      <c r="B7" t="s">
        <v>13</v>
      </c>
      <c r="C7">
        <f>AVERAGE(AD13:AE13)</f>
        <v>183</v>
      </c>
    </row>
    <row r="9" spans="1:36" x14ac:dyDescent="0.3">
      <c r="AD9">
        <f>AA12/2+8+50</f>
        <v>183</v>
      </c>
    </row>
    <row r="10" spans="1:36" x14ac:dyDescent="0.3">
      <c r="E10" s="14" t="s">
        <v>18</v>
      </c>
      <c r="F10" s="14"/>
      <c r="G10" s="14"/>
      <c r="H10" s="14"/>
      <c r="J10" s="14" t="s">
        <v>23</v>
      </c>
      <c r="K10" s="14"/>
      <c r="L10" s="14"/>
      <c r="M10" s="14"/>
      <c r="O10" s="14" t="s">
        <v>24</v>
      </c>
      <c r="P10" s="14"/>
      <c r="Q10" s="14"/>
      <c r="R10" s="14"/>
      <c r="T10" s="14" t="s">
        <v>25</v>
      </c>
      <c r="U10" s="14"/>
      <c r="V10" s="14"/>
      <c r="W10" s="14"/>
      <c r="Y10" s="14" t="s">
        <v>26</v>
      </c>
    </row>
    <row r="11" spans="1:36" x14ac:dyDescent="0.3">
      <c r="B11" t="s">
        <v>14</v>
      </c>
      <c r="C11" s="1" t="s">
        <v>17</v>
      </c>
      <c r="E11" t="s">
        <v>19</v>
      </c>
      <c r="G11" s="1">
        <v>0.45</v>
      </c>
      <c r="H11" s="1">
        <f>3.85%*C7</f>
        <v>7.0454999999999997</v>
      </c>
      <c r="J11" t="s">
        <v>19</v>
      </c>
      <c r="L11" s="1">
        <v>0.45</v>
      </c>
      <c r="M11" s="1">
        <f>-3.85%*C7</f>
        <v>-7.0454999999999997</v>
      </c>
      <c r="O11" t="s">
        <v>19</v>
      </c>
      <c r="Q11" s="1">
        <v>0.45</v>
      </c>
      <c r="R11" s="1">
        <f>-19.2%*C7</f>
        <v>-35.136000000000003</v>
      </c>
      <c r="T11" t="s">
        <v>19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3">
      <c r="B12" t="s">
        <v>15</v>
      </c>
      <c r="E12" s="1" t="s">
        <v>20</v>
      </c>
      <c r="F12" s="1" t="s">
        <v>21</v>
      </c>
      <c r="G12" s="1" t="s">
        <v>17</v>
      </c>
      <c r="H12" s="1" t="s">
        <v>22</v>
      </c>
      <c r="J12" s="1" t="s">
        <v>20</v>
      </c>
      <c r="K12" s="1" t="s">
        <v>21</v>
      </c>
      <c r="L12" s="1" t="s">
        <v>17</v>
      </c>
      <c r="M12" s="1" t="s">
        <v>22</v>
      </c>
      <c r="O12" s="1" t="s">
        <v>20</v>
      </c>
      <c r="P12" s="1" t="s">
        <v>21</v>
      </c>
      <c r="Q12" s="1" t="s">
        <v>17</v>
      </c>
      <c r="R12" s="1" t="s">
        <v>22</v>
      </c>
      <c r="T12" s="1" t="s">
        <v>20</v>
      </c>
      <c r="U12" s="1" t="s">
        <v>21</v>
      </c>
      <c r="V12" s="1" t="s">
        <v>17</v>
      </c>
      <c r="W12" s="1" t="s">
        <v>22</v>
      </c>
      <c r="Y12">
        <v>2</v>
      </c>
      <c r="AA12">
        <f>K13</f>
        <v>250</v>
      </c>
      <c r="AB12" t="s">
        <v>3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3">
      <c r="B13" t="s">
        <v>3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TANIMLANDI 250</v>
      </c>
      <c r="K13" s="15">
        <f>'Kampanya Satış Kanalı'!C4</f>
        <v>250</v>
      </c>
      <c r="L13" s="1">
        <f>$C13+L$11</f>
        <v>2.4500000000000002</v>
      </c>
      <c r="M13" s="1">
        <f>$C$7+$M$11</f>
        <v>175.9545</v>
      </c>
      <c r="O13" s="1" t="str">
        <f>"KAYBEDİLDİ " &amp; P13</f>
        <v>KAYBEDİLDİ 20</v>
      </c>
      <c r="P13" s="15">
        <f>'Kampanya Satış Kanalı'!D4</f>
        <v>20</v>
      </c>
      <c r="Q13" s="1">
        <f>$C13+Q$11</f>
        <v>2.4500000000000002</v>
      </c>
      <c r="R13" s="1">
        <f>$C$7+$R$11</f>
        <v>147.864</v>
      </c>
      <c r="T13" s="1" t="str">
        <f>"NİTELİKSİZ "&amp;U13</f>
        <v>NİTELİKSİZ 9</v>
      </c>
      <c r="U13" s="15">
        <f>'Kampanya Satış Kanalı'!E4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27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3">
      <c r="B14" t="s">
        <v>4</v>
      </c>
      <c r="C14">
        <v>3</v>
      </c>
      <c r="E14" s="2">
        <f>F14</f>
        <v>0.6</v>
      </c>
      <c r="F14" s="2">
        <f>'Kampanya Satış Kanalı'!C5/'Kampanya Satış Kanalı'!$C$4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BAĞLANTI KURULDU 150</v>
      </c>
      <c r="K14" s="15">
        <f>'Kampanya Satış Kanalı'!C5</f>
        <v>150</v>
      </c>
      <c r="L14" s="1">
        <f>$C14+L$11</f>
        <v>3.45</v>
      </c>
      <c r="M14" s="1">
        <f>$C$7+$M$11</f>
        <v>175.9545</v>
      </c>
      <c r="O14" s="1" t="str">
        <f>"KAYBEDİLDİ " &amp; P14</f>
        <v>KAYBEDİLDİ 15</v>
      </c>
      <c r="P14" s="15">
        <f>'Kampanya Satış Kanalı'!D5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28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3">
      <c r="B15" t="s">
        <v>5</v>
      </c>
      <c r="C15">
        <v>4</v>
      </c>
      <c r="E15" s="2">
        <f>F15</f>
        <v>0.4</v>
      </c>
      <c r="F15" s="2">
        <f>'Kampanya Satış Kanalı'!C6/'Kampanya Satış Kanalı'!$C$4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TARTIŞMA 100</v>
      </c>
      <c r="K15" s="15">
        <f>'Kampanya Satış Kanalı'!C6</f>
        <v>100</v>
      </c>
      <c r="L15" s="1">
        <f>$C15+L$11</f>
        <v>4.45</v>
      </c>
      <c r="M15" s="1">
        <f>$C$7+$M$11</f>
        <v>175.9545</v>
      </c>
      <c r="O15" s="1" t="str">
        <f>"KAYBEDİLDİ " &amp; P15</f>
        <v>KAYBEDİLDİ 35</v>
      </c>
      <c r="P15" s="15">
        <f>'Kampanya Satış Kanalı'!D6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29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3">
      <c r="B16" t="s">
        <v>6</v>
      </c>
      <c r="C16">
        <v>5</v>
      </c>
      <c r="E16" s="2">
        <f>F16</f>
        <v>0.06</v>
      </c>
      <c r="F16" s="2">
        <f>'Kampanya Satış Kanalı'!C7/'Kampanya Satış Kanalı'!$C$4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KAZANILDI</v>
      </c>
      <c r="K16" s="15">
        <f>'Kampanya Satış Kanalı'!C7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30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3">
      <c r="B17" t="s">
        <v>16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Kampanya Satış Kanalı</vt:lpstr>
      <vt:lpstr>sıfırdan</vt:lpstr>
      <vt:lpstr>BaşlıkBölge1..E7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2018-05-31T08:29:19Z</dcterms:created>
  <dcterms:modified xsi:type="dcterms:W3CDTF">2018-05-31T08:29:19Z</dcterms:modified>
</cp:coreProperties>
</file>