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000" tabRatio="504" xr2:uid="{00000000-000D-0000-FFFF-FFFF00000000}"/>
  </bookViews>
  <sheets>
    <sheet name="Liste over studerende" sheetId="2" r:id="rId1"/>
    <sheet name="Klasseliste" sheetId="1" r:id="rId2"/>
    <sheet name="Oplysninger om studerende" sheetId="5" r:id="rId3"/>
  </sheets>
  <definedNames>
    <definedName name="ListeOverStuderende">Studerende[DEN STUDERENDES NAVN]</definedName>
    <definedName name="RækkeTitelOmråde1..D13">'Oplysninger om studerende'!$C$5</definedName>
    <definedName name="RækkeTitelOmråde1..D6">Klasseliste!$C$4</definedName>
    <definedName name="RækkeTitelOmråde2..F5">Klasseliste!$E$4</definedName>
    <definedName name="StuderendesNavn">'Oplysninger om studerende'!$D$5</definedName>
    <definedName name="Titel1">Studerende[[#Headers],[DEN STUDERENDES NAVN]]</definedName>
    <definedName name="Titel2">FortegnelseOverStuderende[[#Headers],[DEN STUDERENDES NAVN]]</definedName>
    <definedName name="_xlnm.Print_Titles" localSheetId="0">'Liste over studerende'!$1:$4</definedName>
  </definedNames>
  <calcPr calcId="162913"/>
</workbook>
</file>

<file path=xl/calcChain.xml><?xml version="1.0" encoding="utf-8"?>
<calcChain xmlns="http://schemas.openxmlformats.org/spreadsheetml/2006/main">
  <c r="D13" i="5" l="1"/>
  <c r="D12" i="5"/>
  <c r="D11" i="5"/>
  <c r="D10" i="5"/>
  <c r="D9" i="5"/>
  <c r="D8" i="5"/>
  <c r="D7" i="5"/>
  <c r="D6" i="5"/>
  <c r="D9" i="1"/>
  <c r="D6" i="1"/>
  <c r="F12" i="1" l="1"/>
  <c r="F11" i="1"/>
  <c r="F10" i="1"/>
  <c r="F9" i="1"/>
  <c r="E12" i="1"/>
  <c r="E11" i="1"/>
  <c r="E10" i="1"/>
  <c r="E9" i="1"/>
  <c r="D12" i="1"/>
  <c r="D11" i="1"/>
  <c r="D10" i="1"/>
</calcChain>
</file>

<file path=xl/sharedStrings.xml><?xml version="1.0" encoding="utf-8"?>
<sst xmlns="http://schemas.openxmlformats.org/spreadsheetml/2006/main" count="86" uniqueCount="44">
  <si>
    <t>Liste over studerende</t>
  </si>
  <si>
    <t>DEN STUDERENDES NAVN</t>
  </si>
  <si>
    <t>Navn 1</t>
  </si>
  <si>
    <t>Navn 2</t>
  </si>
  <si>
    <t>Navn 3</t>
  </si>
  <si>
    <t>Navn 4</t>
  </si>
  <si>
    <t>MAIL</t>
  </si>
  <si>
    <t>Mailadresse</t>
  </si>
  <si>
    <t>GÅ TIL KLASSELISTE</t>
  </si>
  <si>
    <t>GÅ TIL OPLYSNINGER OM STUDERENDE</t>
  </si>
  <si>
    <t>TELEFON, PRIVAT</t>
  </si>
  <si>
    <t>Telefon, privat</t>
  </si>
  <si>
    <t>MOBILTELEFON</t>
  </si>
  <si>
    <t>Mobiltelefon</t>
  </si>
  <si>
    <t>Fødselsdato</t>
  </si>
  <si>
    <t>Dato</t>
  </si>
  <si>
    <t>LISTE OVER NØDKONTAKTER</t>
  </si>
  <si>
    <t>Kontakt 1</t>
  </si>
  <si>
    <t>Kontakt 2</t>
  </si>
  <si>
    <t>Kontakt 3</t>
  </si>
  <si>
    <t>Kontakt 4</t>
  </si>
  <si>
    <t>NØDTELEFONNUMMER</t>
  </si>
  <si>
    <t>Nødtelefonnummer</t>
  </si>
  <si>
    <t>LÆGE</t>
  </si>
  <si>
    <t>Læge 1</t>
  </si>
  <si>
    <t>Læge 2</t>
  </si>
  <si>
    <t>Læge 3</t>
  </si>
  <si>
    <t>Læge 4</t>
  </si>
  <si>
    <t>LÆGENS TELEFONNUMMER</t>
  </si>
  <si>
    <t>Lægens telefonnummer</t>
  </si>
  <si>
    <t xml:space="preserve">  </t>
  </si>
  <si>
    <t>Tip:Hvis du vil tilføje flere studerende, skal du i den sidste celle i tabellen trykke på Tab-tasten.</t>
  </si>
  <si>
    <t>Klasseliste</t>
  </si>
  <si>
    <t>KURSUS</t>
  </si>
  <si>
    <t>UNDERVISER</t>
  </si>
  <si>
    <t>ANTAL TILMELDTE</t>
  </si>
  <si>
    <t>Institut for grafisk design</t>
  </si>
  <si>
    <t>Kursusnavn</t>
  </si>
  <si>
    <t>Vejleder 1</t>
  </si>
  <si>
    <t>GÅ TIL LISTE OVER STUDERENDE</t>
  </si>
  <si>
    <t>STARTDATO</t>
  </si>
  <si>
    <t>SLUTDATO</t>
  </si>
  <si>
    <t>Oplysninger om studerende</t>
  </si>
  <si>
    <t>TIP: VÆLG EN STUDERENDE FRA RULLELISTEN I CELLE D5 FOR AT OPDATERE OPLYSNINGERNE OM STUDERENDE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</si>
</sst>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 * #,##0_ ;_ * \-#,##0_ ;_ * &quot;-&quot;_ ;_ @_ "/>
    <numFmt numFmtId="43" formatCode="_ * #,##0.00_ ;_ * \-#,##0.00_ ;_ * &quot;-&quot;??_ ;_ @_ "/>
    <numFmt numFmtId="164" formatCode="_ &quot;₹&quot;\ * #,##0_ ;_ &quot;₹&quot;\ * \-#,##0_ ;_ &quot;₹&quot;\ * &quot;-&quot;_ ;_ @_ "/>
    <numFmt numFmtId="165" formatCode="_ &quot;₹&quot;\ * #,##0.00_ ;_ &quot;₹&quot;\ * \-#,##0.00_ ;_ &quot;₹&quot;\ * &quot;-&quot;??_ ;_ @_ "/>
    <numFmt numFmtId="166" formatCode="@\ \ *-"/>
    <numFmt numFmtId="167" formatCode="##\ ##\ ##\ ##"/>
    <numFmt numFmtId="168" formatCode="[$-406]d\.\ mmm\ yy"/>
    <numFmt numFmtId="169" formatCode="yyyy/mm/dd;@"/>
  </numFmts>
  <fonts count="27" x14ac:knownFonts="1">
    <font>
      <sz val="11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1" tint="0.34998626667073579"/>
      <name val="Bookman Old Style"/>
      <family val="1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i/>
      <sz val="11"/>
      <color theme="1" tint="0.34998626667073579"/>
      <name val="Century Gothic"/>
      <family val="2"/>
      <scheme val="minor"/>
    </font>
    <font>
      <u/>
      <sz val="11"/>
      <color theme="11"/>
      <name val="Century Gothic"/>
      <family val="2"/>
      <scheme val="minor"/>
    </font>
    <font>
      <u/>
      <sz val="11"/>
      <color theme="4" tint="-0.49998474074526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b/>
      <sz val="16"/>
      <color theme="4" tint="-0.499984740745262"/>
      <name val="Bookman Old Style"/>
      <family val="1"/>
      <scheme val="major"/>
    </font>
    <font>
      <b/>
      <sz val="11"/>
      <color theme="4" tint="-0.499984740745262"/>
      <name val="Bookman Old Style"/>
      <family val="1"/>
      <scheme val="major"/>
    </font>
    <font>
      <b/>
      <sz val="11"/>
      <color theme="1" tint="0.34998626667073579"/>
      <name val="Century Gothic"/>
      <family val="2"/>
      <scheme val="minor"/>
    </font>
    <font>
      <u/>
      <sz val="11"/>
      <color theme="0"/>
      <name val="Century Gothic"/>
      <family val="2"/>
      <scheme val="minor"/>
    </font>
    <font>
      <b/>
      <sz val="28"/>
      <color theme="0"/>
      <name val="Bookman Old Style"/>
      <family val="1"/>
      <scheme val="major"/>
    </font>
    <font>
      <sz val="18"/>
      <color theme="3"/>
      <name val="Bookman Old Style"/>
      <family val="2"/>
      <scheme val="maj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1" fillId="3" borderId="1" applyNumberFormat="0" applyProtection="0">
      <alignment wrapText="1"/>
    </xf>
    <xf numFmtId="0" fontId="2" fillId="2" borderId="1" applyNumberFormat="0" applyAlignment="0" applyProtection="0"/>
    <xf numFmtId="166" fontId="9" fillId="0" borderId="3" applyFill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43" fontId="12" fillId="0" borderId="0" applyFill="0" applyBorder="0" applyAlignment="0" applyProtection="0"/>
    <xf numFmtId="41" fontId="12" fillId="0" borderId="0" applyFill="0" applyBorder="0" applyAlignment="0" applyProtection="0"/>
    <xf numFmtId="165" fontId="12" fillId="0" borderId="0" applyFill="0" applyBorder="0" applyAlignment="0" applyProtection="0"/>
    <xf numFmtId="164" fontId="12" fillId="0" borderId="0" applyFill="0" applyBorder="0" applyAlignment="0" applyProtection="0"/>
    <xf numFmtId="9" fontId="12" fillId="0" borderId="0" applyFill="0" applyBorder="0" applyAlignment="0" applyProtection="0"/>
    <xf numFmtId="0" fontId="4" fillId="0" borderId="4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12" fillId="6" borderId="2" applyNumberFormat="0" applyAlignment="0" applyProtection="0"/>
    <xf numFmtId="0" fontId="7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16" applyNumberFormat="0" applyAlignment="0" applyProtection="0"/>
    <xf numFmtId="0" fontId="2" fillId="0" borderId="17" applyNumberFormat="0" applyFill="0" applyAlignment="0" applyProtection="0"/>
    <xf numFmtId="0" fontId="24" fillId="10" borderId="18" applyNumberFormat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6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26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26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</cellStyleXfs>
  <cellXfs count="62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8" xfId="0" applyBorder="1">
      <alignment vertical="center" wrapText="1"/>
    </xf>
    <xf numFmtId="0" fontId="0" fillId="0" borderId="12" xfId="0" applyBorder="1">
      <alignment vertical="center" wrapText="1"/>
    </xf>
    <xf numFmtId="0" fontId="13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vertical="center"/>
    </xf>
    <xf numFmtId="0" fontId="0" fillId="0" borderId="12" xfId="0" applyFont="1" applyBorder="1">
      <alignment vertical="center" wrapText="1"/>
    </xf>
    <xf numFmtId="0" fontId="0" fillId="0" borderId="0" xfId="0" applyFont="1" applyFill="1" applyBorder="1">
      <alignment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 wrapText="1" indent="1"/>
    </xf>
    <xf numFmtId="0" fontId="8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/>
    </xf>
    <xf numFmtId="0" fontId="0" fillId="0" borderId="0" xfId="0" applyFont="1">
      <alignment vertical="center" wrapText="1"/>
    </xf>
    <xf numFmtId="0" fontId="0" fillId="0" borderId="8" xfId="0" applyFont="1" applyBorder="1">
      <alignment vertical="center" wrapText="1"/>
    </xf>
    <xf numFmtId="0" fontId="0" fillId="0" borderId="11" xfId="0" applyFont="1" applyBorder="1">
      <alignment vertical="center" wrapText="1"/>
    </xf>
    <xf numFmtId="0" fontId="15" fillId="0" borderId="15" xfId="0" applyFont="1" applyBorder="1" applyAlignment="1">
      <alignment horizontal="left" vertical="center" indent="1"/>
    </xf>
    <xf numFmtId="0" fontId="16" fillId="0" borderId="1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0" fillId="0" borderId="13" xfId="0" applyFont="1" applyBorder="1">
      <alignment vertical="center" wrapText="1"/>
    </xf>
    <xf numFmtId="0" fontId="15" fillId="0" borderId="4" xfId="0" applyFont="1" applyBorder="1" applyAlignment="1">
      <alignment horizontal="left" vertical="center" indent="1"/>
    </xf>
    <xf numFmtId="0" fontId="0" fillId="0" borderId="14" xfId="0" applyFont="1" applyBorder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/>
    <xf numFmtId="0" fontId="0" fillId="0" borderId="14" xfId="0" applyBorder="1" applyAlignment="1"/>
    <xf numFmtId="0" fontId="0" fillId="0" borderId="13" xfId="0" applyBorder="1">
      <alignment vertical="center" wrapText="1"/>
    </xf>
    <xf numFmtId="0" fontId="0" fillId="0" borderId="0" xfId="0" applyFill="1">
      <alignment vertical="center" wrapText="1"/>
    </xf>
    <xf numFmtId="167" fontId="0" fillId="0" borderId="0" xfId="0" applyNumberFormat="1" applyFont="1" applyFill="1" applyBorder="1" applyAlignment="1">
      <alignment horizontal="left" vertical="center"/>
    </xf>
    <xf numFmtId="168" fontId="8" fillId="5" borderId="0" xfId="0" applyNumberFormat="1" applyFont="1" applyFill="1" applyBorder="1" applyAlignment="1">
      <alignment horizontal="left" vertical="center" wrapText="1"/>
    </xf>
    <xf numFmtId="167" fontId="0" fillId="0" borderId="0" xfId="0" applyNumberFormat="1" applyFont="1" applyBorder="1" applyAlignment="1">
      <alignment horizontal="left" vertical="center"/>
    </xf>
    <xf numFmtId="167" fontId="8" fillId="0" borderId="7" xfId="0" applyNumberFormat="1" applyFont="1" applyBorder="1" applyAlignment="1">
      <alignment horizontal="left" vertical="center"/>
    </xf>
    <xf numFmtId="169" fontId="8" fillId="0" borderId="7" xfId="0" applyNumberFormat="1" applyFont="1" applyBorder="1" applyAlignment="1">
      <alignment horizontal="left" vertical="center"/>
    </xf>
    <xf numFmtId="167" fontId="8" fillId="0" borderId="4" xfId="0" applyNumberFormat="1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9" xfId="4" applyFont="1" applyBorder="1" applyAlignment="1">
      <alignment horizontal="right" vertical="center" wrapText="1"/>
    </xf>
    <xf numFmtId="0" fontId="17" fillId="0" borderId="10" xfId="4" applyFont="1" applyBorder="1" applyAlignment="1">
      <alignment horizontal="right" vertical="center" wrapText="1"/>
    </xf>
    <xf numFmtId="0" fontId="17" fillId="0" borderId="0" xfId="4" applyFont="1" applyBorder="1" applyAlignment="1">
      <alignment horizontal="right" vertical="center" wrapText="1" indent="1"/>
    </xf>
    <xf numFmtId="0" fontId="17" fillId="0" borderId="12" xfId="4" applyFont="1" applyBorder="1" applyAlignment="1">
      <alignment horizontal="right" vertical="center" wrapText="1" inden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7" fillId="0" borderId="0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center" vertical="center" wrapText="1"/>
    </xf>
    <xf numFmtId="0" fontId="17" fillId="0" borderId="9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7" fillId="0" borderId="0" xfId="4" applyFont="1" applyBorder="1" applyAlignment="1">
      <alignment horizontal="right" vertical="center" wrapText="1"/>
    </xf>
    <xf numFmtId="0" fontId="17" fillId="0" borderId="12" xfId="4" applyFont="1" applyBorder="1" applyAlignment="1">
      <alignment horizontal="right" vertical="center" wrapText="1"/>
    </xf>
    <xf numFmtId="0" fontId="8" fillId="4" borderId="0" xfId="0" applyFont="1" applyFill="1" applyAlignment="1">
      <alignment horizontal="center" vertical="center" wrapText="1"/>
    </xf>
  </cellXfs>
  <cellStyles count="49">
    <cellStyle name="20 % - Farve1" xfId="26" builtinId="30" customBuiltin="1"/>
    <cellStyle name="20 % - Farve2" xfId="30" builtinId="34" customBuiltin="1"/>
    <cellStyle name="20 % - Farve3" xfId="34" builtinId="38" customBuiltin="1"/>
    <cellStyle name="20 % - Farve4" xfId="38" builtinId="42" customBuiltin="1"/>
    <cellStyle name="20 % - Farve5" xfId="42" builtinId="46" customBuiltin="1"/>
    <cellStyle name="20 % - Farve6" xfId="46" builtinId="50" customBuiltin="1"/>
    <cellStyle name="40 % - Farve1" xfId="27" builtinId="31" customBuiltin="1"/>
    <cellStyle name="40 % - Farve2" xfId="31" builtinId="35" customBuiltin="1"/>
    <cellStyle name="40 % - Farve3" xfId="35" builtinId="39" customBuiltin="1"/>
    <cellStyle name="40 % - Farve4" xfId="39" builtinId="43" customBuiltin="1"/>
    <cellStyle name="40 % - Farve5" xfId="43" builtinId="47" customBuiltin="1"/>
    <cellStyle name="40 % - Farve6" xfId="47" builtinId="51" customBuiltin="1"/>
    <cellStyle name="60 % - Farve1" xfId="28" builtinId="32" customBuiltin="1"/>
    <cellStyle name="60 % - Farve2" xfId="32" builtinId="36" customBuiltin="1"/>
    <cellStyle name="60 % - Farve3" xfId="36" builtinId="40" customBuiltin="1"/>
    <cellStyle name="60 % - Farve4" xfId="40" builtinId="44" customBuiltin="1"/>
    <cellStyle name="60 % - Farve5" xfId="44" builtinId="48" customBuiltin="1"/>
    <cellStyle name="60 % - Farve6" xfId="48" builtinId="52" customBuiltin="1"/>
    <cellStyle name="Advarselstekst" xfId="24" builtinId="11" customBuiltin="1"/>
    <cellStyle name="Bemærk!" xfId="14" builtinId="10" customBuiltin="1"/>
    <cellStyle name="Beregning" xfId="2" builtinId="22" customBuiltin="1"/>
    <cellStyle name="Besøgt link" xfId="5" builtinId="9" customBuiltin="1"/>
    <cellStyle name="Farve1" xfId="25" builtinId="29" customBuiltin="1"/>
    <cellStyle name="Farve2" xfId="29" builtinId="33" customBuiltin="1"/>
    <cellStyle name="Farve3" xfId="33" builtinId="37" customBuiltin="1"/>
    <cellStyle name="Farve4" xfId="37" builtinId="41" customBuiltin="1"/>
    <cellStyle name="Farve5" xfId="41" builtinId="45" customBuiltin="1"/>
    <cellStyle name="Farve6" xfId="45" builtinId="49" customBuiltin="1"/>
    <cellStyle name="Forklarende tekst" xfId="3" builtinId="53" customBuiltin="1"/>
    <cellStyle name="God" xfId="18" builtinId="26" customBuiltin="1"/>
    <cellStyle name="Input" xfId="1" builtinId="20" customBuiltin="1"/>
    <cellStyle name="Komma" xfId="6" builtinId="3" customBuiltin="1"/>
    <cellStyle name="Komma [0]" xfId="7" builtinId="6" customBuiltin="1"/>
    <cellStyle name="Kontrollér celle" xfId="23" builtinId="23" customBuiltin="1"/>
    <cellStyle name="Link" xfId="4" builtinId="8" customBuiltin="1"/>
    <cellStyle name="Neutral" xfId="20" builtinId="28" customBuiltin="1"/>
    <cellStyle name="Normal" xfId="0" builtinId="0" customBuiltin="1"/>
    <cellStyle name="Output" xfId="21" builtinId="21" customBuiltin="1"/>
    <cellStyle name="Overskrift 1" xfId="11" builtinId="16" customBuiltin="1"/>
    <cellStyle name="Overskrift 2" xfId="12" builtinId="17" customBuiltin="1"/>
    <cellStyle name="Overskrift 3" xfId="13" builtinId="18" customBuiltin="1"/>
    <cellStyle name="Overskrift 4" xfId="17" builtinId="19" customBuiltin="1"/>
    <cellStyle name="Procent" xfId="10" builtinId="5" customBuiltin="1"/>
    <cellStyle name="Sammenkædet celle" xfId="22" builtinId="24" customBuiltin="1"/>
    <cellStyle name="Titel" xfId="16" builtinId="15" customBuiltin="1"/>
    <cellStyle name="Total" xfId="15" builtinId="25" customBuiltin="1"/>
    <cellStyle name="Ugyldig" xfId="19" builtinId="27" customBuiltin="1"/>
    <cellStyle name="Valuta" xfId="8" builtinId="4" customBuiltin="1"/>
    <cellStyle name="Valuta [0]" xfId="9" builtinId="7" customBuiltin="1"/>
  </cellStyles>
  <dxfs count="24"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 style="thick">
          <color theme="4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7" formatCode="##\ ##\ ##\ 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7" formatCode="##\ ##\ ##\ 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7" formatCode="##\ ##\ ##\ 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7" formatCode="##\ ##\ ##\ 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9" formatCode="dd/mm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7" formatCode="##\ ##\ ##\ 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7" formatCode="##\ ##\ ##\ 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-0.499984740745262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/>
        <right style="thick">
          <color theme="4" tint="-0.499984740745262"/>
        </right>
        <top style="thick">
          <color theme="4" tint="-0.499984740745262"/>
        </top>
        <bottom style="thick">
          <color theme="4" tint="-0.499984740745262"/>
        </bottom>
        <vertical/>
        <horizontal style="thin">
          <color theme="4" tint="-0.499984740745262"/>
        </horizontal>
      </border>
    </dxf>
  </dxfs>
  <tableStyles count="1" defaultTableStyle="ClassRoster_table1" defaultPivotStyle="PivotStyleLight16">
    <tableStyle name="ClassRoster_table1" pivot="0" count="6" xr9:uid="{00000000-0011-0000-FFFF-FFFF00000000}">
      <tableStyleElement type="wholeTable" dxfId="23"/>
      <tableStyleElement type="headerRow" dxfId="22"/>
      <tableStyleElement type="firstColumn" dxfId="21"/>
      <tableStyleElement type="lastColumn" dxfId="20"/>
      <tableStyleElement type="firstHeaderCell" dxfId="19"/>
      <tableStyleElement type="lastHeaderCell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Klasseliste'!A1"/><Relationship Id="rId1" Type="http://schemas.openxmlformats.org/officeDocument/2006/relationships/hyperlink" Target="#'Oplysninger om studerende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Liste over studerende'!A1"/><Relationship Id="rId1" Type="http://schemas.openxmlformats.org/officeDocument/2006/relationships/hyperlink" Target="#'Oplysninger om studerende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Liste over studerende'!A1"/><Relationship Id="rId1" Type="http://schemas.openxmlformats.org/officeDocument/2006/relationships/hyperlink" Target="#'Klasselist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417304</xdr:colOff>
      <xdr:row>2</xdr:row>
      <xdr:rowOff>29576</xdr:rowOff>
    </xdr:from>
    <xdr:to>
      <xdr:col>11</xdr:col>
      <xdr:colOff>118204</xdr:colOff>
      <xdr:row>2</xdr:row>
      <xdr:rowOff>221600</xdr:rowOff>
    </xdr:to>
    <xdr:sp macro="" textlink="">
      <xdr:nvSpPr>
        <xdr:cNvPr id="4" name="Gå til oplysninger om studerende" descr="Student Details navigation button">
          <a:hlinkClick xmlns:r="http://schemas.openxmlformats.org/officeDocument/2006/relationships" r:id="rId1" tooltip="Vælg for at gå til regnearket Oplysninger om studerende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790279" y="658226"/>
          <a:ext cx="3168000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da" sz="1100" b="1">
              <a:solidFill>
                <a:schemeClr val="bg1"/>
              </a:solidFill>
              <a:latin typeface="Bookman Old Style" panose="02050604050505020204" pitchFamily="18" charset="0"/>
            </a:rPr>
            <a:t>GÅ TIL OPLYSNINGER OM STUDERENDE</a:t>
          </a:r>
        </a:p>
      </xdr:txBody>
    </xdr:sp>
    <xdr:clientData fPrintsWithSheet="0"/>
  </xdr:twoCellAnchor>
  <xdr:twoCellAnchor editAs="oneCell">
    <xdr:from>
      <xdr:col>2</xdr:col>
      <xdr:colOff>0</xdr:colOff>
      <xdr:row>1</xdr:row>
      <xdr:rowOff>0</xdr:rowOff>
    </xdr:from>
    <xdr:to>
      <xdr:col>3</xdr:col>
      <xdr:colOff>886200</xdr:colOff>
      <xdr:row>2</xdr:row>
      <xdr:rowOff>274572</xdr:rowOff>
    </xdr:to>
    <xdr:sp macro="" textlink="C2">
      <xdr:nvSpPr>
        <xdr:cNvPr id="7" name="Liste over studerende" descr="Student Lis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7650" y="219075"/>
          <a:ext cx="3096000" cy="684147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4E5C5A06-5E1B-41EF-8A1D-AD9F8790E807}" type="TxLink">
            <a:rPr lang="en-US" sz="18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Liste over studerende</a:t>
          </a:fld>
          <a:endParaRPr lang="en-US" sz="18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9</xdr:col>
      <xdr:colOff>416130</xdr:colOff>
      <xdr:row>1</xdr:row>
      <xdr:rowOff>132433</xdr:rowOff>
    </xdr:from>
    <xdr:to>
      <xdr:col>11</xdr:col>
      <xdr:colOff>117030</xdr:colOff>
      <xdr:row>1</xdr:row>
      <xdr:rowOff>324457</xdr:rowOff>
    </xdr:to>
    <xdr:sp macro="" textlink="">
      <xdr:nvSpPr>
        <xdr:cNvPr id="3" name="Gå til klasseliste" descr="Class Roster navigation button">
          <a:hlinkClick xmlns:r="http://schemas.openxmlformats.org/officeDocument/2006/relationships" r:id="rId2" tooltip="Vælg for at gå til regnearket Klasseliste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789105" y="351508"/>
          <a:ext cx="3168000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da" sz="1100" b="1">
              <a:solidFill>
                <a:schemeClr val="bg1"/>
              </a:solidFill>
              <a:latin typeface="Bookman Old Style" panose="02050604050505020204" pitchFamily="18" charset="0"/>
            </a:rPr>
            <a:t>GÅ TIL KLASSELISTE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5715</xdr:rowOff>
    </xdr:from>
    <xdr:to>
      <xdr:col>3</xdr:col>
      <xdr:colOff>375</xdr:colOff>
      <xdr:row>2</xdr:row>
      <xdr:rowOff>280140</xdr:rowOff>
    </xdr:to>
    <xdr:sp macro="" textlink="C2">
      <xdr:nvSpPr>
        <xdr:cNvPr id="4" name="Klasseliste" descr="Class Roster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7650" y="224790"/>
          <a:ext cx="3096000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A216D4F5-83C8-4E87-A21B-328C609D29F1}" type="TxLink">
            <a:rPr lang="en-US" sz="18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Klasseliste</a:t>
          </a:fld>
          <a:endParaRPr lang="en-US" sz="18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4</xdr:col>
      <xdr:colOff>129904</xdr:colOff>
      <xdr:row>2</xdr:row>
      <xdr:rowOff>33984</xdr:rowOff>
    </xdr:from>
    <xdr:to>
      <xdr:col>6</xdr:col>
      <xdr:colOff>116554</xdr:colOff>
      <xdr:row>2</xdr:row>
      <xdr:rowOff>224784</xdr:rowOff>
    </xdr:to>
    <xdr:sp macro="" textlink="">
      <xdr:nvSpPr>
        <xdr:cNvPr id="5" name="Gå til oplysninger om studerende" descr="Student Details navigation button">
          <a:hlinkClick xmlns:r="http://schemas.openxmlformats.org/officeDocument/2006/relationships" r:id="rId1" tooltip="Vælg for at gå til regnearket Oplysninger om studerende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816454" y="662634"/>
          <a:ext cx="3168000" cy="1908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lvl="0" algn="l" rtl="0"/>
          <a:r>
            <a:rPr lang="da" sz="1100" b="1">
              <a:solidFill>
                <a:schemeClr val="bg1"/>
              </a:solidFill>
              <a:latin typeface="Bookman Old Style" panose="02050604050505020204" pitchFamily="18" charset="0"/>
            </a:rPr>
            <a:t>GÅ TIL OPLYSNINGER OM STUDERENDE</a:t>
          </a:r>
        </a:p>
      </xdr:txBody>
    </xdr:sp>
    <xdr:clientData fPrintsWithSheet="0"/>
  </xdr:twoCellAnchor>
  <xdr:twoCellAnchor editAs="oneCell">
    <xdr:from>
      <xdr:col>4</xdr:col>
      <xdr:colOff>129904</xdr:colOff>
      <xdr:row>1</xdr:row>
      <xdr:rowOff>130722</xdr:rowOff>
    </xdr:from>
    <xdr:to>
      <xdr:col>6</xdr:col>
      <xdr:colOff>116554</xdr:colOff>
      <xdr:row>1</xdr:row>
      <xdr:rowOff>321522</xdr:rowOff>
    </xdr:to>
    <xdr:sp macro="" textlink="">
      <xdr:nvSpPr>
        <xdr:cNvPr id="3" name="Gå til liste over studerende" descr="Student List navigation button">
          <a:hlinkClick xmlns:r="http://schemas.openxmlformats.org/officeDocument/2006/relationships" r:id="rId2" tooltip="Vælg for at gå til regnearket Liste over studerende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16454" y="349797"/>
          <a:ext cx="3168000" cy="1908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da" sz="1100" b="1">
              <a:solidFill>
                <a:schemeClr val="bg1"/>
              </a:solidFill>
              <a:latin typeface="Bookman Old Style" panose="02050604050505020204" pitchFamily="18" charset="0"/>
            </a:rPr>
            <a:t>GÅ TIL LISTE OVER STUDERENDE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10259</xdr:colOff>
      <xdr:row>1</xdr:row>
      <xdr:rowOff>7481</xdr:rowOff>
    </xdr:from>
    <xdr:to>
      <xdr:col>2</xdr:col>
      <xdr:colOff>3106259</xdr:colOff>
      <xdr:row>2</xdr:row>
      <xdr:rowOff>281906</xdr:rowOff>
    </xdr:to>
    <xdr:sp macro="" textlink="C2">
      <xdr:nvSpPr>
        <xdr:cNvPr id="27" name="Oplysninger om studerende" descr="Student details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57909" y="226556"/>
          <a:ext cx="3096000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Ins="91440" rtlCol="0" anchor="ctr">
          <a:noAutofit/>
        </a:bodyPr>
        <a:lstStyle/>
        <a:p>
          <a:pPr algn="ctr" rtl="0"/>
          <a:fld id="{66EE8BF1-1BB7-40B6-BD43-5DE580D9C20E}" type="TxLink">
            <a:rPr lang="en-US" sz="18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Oplysninger om studerende</a:t>
          </a:fld>
          <a:endParaRPr lang="en-US" sz="18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3</xdr:col>
      <xdr:colOff>1914818</xdr:colOff>
      <xdr:row>2</xdr:row>
      <xdr:rowOff>51613</xdr:rowOff>
    </xdr:from>
    <xdr:to>
      <xdr:col>4</xdr:col>
      <xdr:colOff>113693</xdr:colOff>
      <xdr:row>2</xdr:row>
      <xdr:rowOff>243637</xdr:rowOff>
    </xdr:to>
    <xdr:sp macro="" textlink="">
      <xdr:nvSpPr>
        <xdr:cNvPr id="3" name="Gå til Klasseliste" descr="Class Roster navigation button">
          <a:hlinkClick xmlns:r="http://schemas.openxmlformats.org/officeDocument/2006/relationships" r:id="rId1" tooltip="Vælg for at gå til regnearket Klasseliste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277143" y="680263"/>
          <a:ext cx="2628000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da" sz="1050" b="1">
              <a:solidFill>
                <a:schemeClr val="bg1"/>
              </a:solidFill>
              <a:latin typeface="Bookman Old Style" panose="02050604050505020204" pitchFamily="18" charset="0"/>
            </a:rPr>
            <a:t>GÅ TIL KLASSELISTE</a:t>
          </a:r>
        </a:p>
      </xdr:txBody>
    </xdr:sp>
    <xdr:clientData fPrintsWithSheet="0"/>
  </xdr:twoCellAnchor>
  <xdr:twoCellAnchor editAs="oneCell">
    <xdr:from>
      <xdr:col>3</xdr:col>
      <xdr:colOff>1917199</xdr:colOff>
      <xdr:row>1</xdr:row>
      <xdr:rowOff>140866</xdr:rowOff>
    </xdr:from>
    <xdr:to>
      <xdr:col>4</xdr:col>
      <xdr:colOff>116074</xdr:colOff>
      <xdr:row>1</xdr:row>
      <xdr:rowOff>332890</xdr:rowOff>
    </xdr:to>
    <xdr:sp macro="" textlink="">
      <xdr:nvSpPr>
        <xdr:cNvPr id="2" name="Gå til liste over studerende" descr="Student List navigation button">
          <a:hlinkClick xmlns:r="http://schemas.openxmlformats.org/officeDocument/2006/relationships" r:id="rId2" tooltip="Vælg for at gå til regnearket Liste over studerende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279524" y="359941"/>
          <a:ext cx="2628000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da" sz="1050" b="1">
              <a:solidFill>
                <a:schemeClr val="bg1"/>
              </a:solidFill>
              <a:latin typeface="Bookman Old Style" panose="02050604050505020204" pitchFamily="18" charset="0"/>
            </a:rPr>
            <a:t>GÅ TIL LISTE OVER STUDERENDE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tuderende" displayName="Studerende" ref="C4:L8" totalsRowShown="0" headerRowDxfId="17" dataDxfId="16">
  <tableColumns count="10">
    <tableColumn id="15" xr3:uid="{00000000-0010-0000-0000-00000F000000}" name="DEN STUDERENDES NAVN" dataDxfId="15"/>
    <tableColumn id="3" xr3:uid="{00000000-0010-0000-0000-000003000000}" name="MAIL" dataDxfId="14"/>
    <tableColumn id="4" xr3:uid="{00000000-0010-0000-0000-000004000000}" name="TELEFON, PRIVAT" dataDxfId="13"/>
    <tableColumn id="5" xr3:uid="{00000000-0010-0000-0000-000005000000}" name="MOBILTELEFON" dataDxfId="12"/>
    <tableColumn id="6" xr3:uid="{00000000-0010-0000-0000-000006000000}" name="Fødselsdato" dataDxfId="11"/>
    <tableColumn id="7" xr3:uid="{00000000-0010-0000-0000-000007000000}" name="LISTE OVER NØDKONTAKTER" dataDxfId="10"/>
    <tableColumn id="8" xr3:uid="{00000000-0010-0000-0000-000008000000}" name="NØDTELEFONNUMMER" dataDxfId="9"/>
    <tableColumn id="9" xr3:uid="{00000000-0010-0000-0000-000009000000}" name="LÆGE" dataDxfId="8"/>
    <tableColumn id="10" xr3:uid="{00000000-0010-0000-0000-00000A000000}" name="LÆGENS TELEFONNUMMER" dataDxfId="7"/>
    <tableColumn id="2" xr3:uid="{00000000-0010-0000-0000-000002000000}" name="  " dataCellStyle="Normal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Angiv den studerendes navn, mailadresse, hjemmetelefonnummer og mobiltelefonnummer, fødselsdato, kontaktoplysninger i nødstilfælde og lægens oplysninger i denne tabe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FortegnelseOverStuderende" displayName="FortegnelseOverStuderende" ref="C8:G12" totalsRowShown="0" headerRowDxfId="6" dataDxfId="5">
  <tableColumns count="5">
    <tableColumn id="1" xr3:uid="{00000000-0010-0000-0100-000001000000}" name="DEN STUDERENDES NAVN" dataDxfId="4"/>
    <tableColumn id="2" xr3:uid="{00000000-0010-0000-0100-000002000000}" name="MAIL" dataDxfId="3">
      <calculatedColumnFormula>IFERROR(VLOOKUP(FortegnelseOverStuderende[[#This Row],[DEN STUDERENDES NAVN]],Studerende[],2),"")</calculatedColumnFormula>
    </tableColumn>
    <tableColumn id="3" xr3:uid="{00000000-0010-0000-0100-000003000000}" name="TELEFON, PRIVAT" dataDxfId="2">
      <calculatedColumnFormula>IFERROR(VLOOKUP(FortegnelseOverStuderende[[#This Row],[DEN STUDERENDES NAVN]],Studerende[],3),"")</calculatedColumnFormula>
    </tableColumn>
    <tableColumn id="4" xr3:uid="{00000000-0010-0000-0100-000004000000}" name="MOBILTELEFON" dataDxfId="1">
      <calculatedColumnFormula>IFERROR(VLOOKUP(FortegnelseOverStuderende[[#This Row],[DEN STUDERENDES NAVN]],Studerende[],4),"")</calculatedColumnFormula>
    </tableColumn>
    <tableColumn id="6" xr3:uid="{00000000-0010-0000-0100-000006000000}" name="  " dataDxfId="0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Vælg den studerendes navn, og andre oplysninger opdateres automatisk i denne tabel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Q10"/>
  <sheetViews>
    <sheetView showGridLines="0" tabSelected="1" zoomScaleNormal="100" workbookViewId="0"/>
  </sheetViews>
  <sheetFormatPr defaultRowHeight="30" customHeight="1" x14ac:dyDescent="0.3"/>
  <cols>
    <col min="1" max="2" width="1.625" customWidth="1"/>
    <col min="3" max="3" width="29" bestFit="1" customWidth="1"/>
    <col min="4" max="4" width="18" customWidth="1"/>
    <col min="5" max="5" width="21.25" customWidth="1"/>
    <col min="6" max="6" width="17.625" bestFit="1" customWidth="1"/>
    <col min="7" max="7" width="15.375" customWidth="1"/>
    <col min="8" max="8" width="31.875" bestFit="1" customWidth="1"/>
    <col min="9" max="9" width="26" customWidth="1"/>
    <col min="10" max="10" width="15.375" customWidth="1"/>
    <col min="11" max="11" width="30.125" bestFit="1" customWidth="1"/>
    <col min="12" max="13" width="1.625" customWidth="1"/>
    <col min="14" max="14" width="9" customWidth="1"/>
  </cols>
  <sheetData>
    <row r="1" spans="2:17" ht="17.25" thickBot="1" x14ac:dyDescent="0.35"/>
    <row r="2" spans="2:17" ht="32.25" customHeight="1" thickTop="1" x14ac:dyDescent="0.3">
      <c r="B2" s="5"/>
      <c r="C2" s="45" t="s">
        <v>0</v>
      </c>
      <c r="D2" s="45"/>
      <c r="E2" s="47" t="s">
        <v>8</v>
      </c>
      <c r="F2" s="47"/>
      <c r="G2" s="47"/>
      <c r="H2" s="47"/>
      <c r="I2" s="47"/>
      <c r="J2" s="47"/>
      <c r="K2" s="47"/>
      <c r="L2" s="48"/>
    </row>
    <row r="3" spans="2:17" ht="30" customHeight="1" x14ac:dyDescent="0.3">
      <c r="B3" s="13"/>
      <c r="C3" s="46"/>
      <c r="D3" s="46"/>
      <c r="E3" s="49" t="s">
        <v>9</v>
      </c>
      <c r="F3" s="49"/>
      <c r="G3" s="49"/>
      <c r="H3" s="49"/>
      <c r="I3" s="49"/>
      <c r="J3" s="49"/>
      <c r="K3" s="49"/>
      <c r="L3" s="50"/>
    </row>
    <row r="4" spans="2:17" ht="23.25" customHeight="1" x14ac:dyDescent="0.3">
      <c r="B4" s="13"/>
      <c r="C4" s="7" t="s">
        <v>1</v>
      </c>
      <c r="D4" s="8" t="s">
        <v>6</v>
      </c>
      <c r="E4" s="8" t="s">
        <v>10</v>
      </c>
      <c r="F4" s="8" t="s">
        <v>12</v>
      </c>
      <c r="G4" s="8" t="s">
        <v>14</v>
      </c>
      <c r="H4" s="8" t="s">
        <v>16</v>
      </c>
      <c r="I4" s="8" t="s">
        <v>21</v>
      </c>
      <c r="J4" s="8" t="s">
        <v>23</v>
      </c>
      <c r="K4" s="8" t="s">
        <v>28</v>
      </c>
      <c r="L4" s="6" t="s">
        <v>30</v>
      </c>
    </row>
    <row r="5" spans="2:17" ht="30" customHeight="1" x14ac:dyDescent="0.3">
      <c r="B5" s="13"/>
      <c r="C5" s="3" t="s">
        <v>2</v>
      </c>
      <c r="D5" s="38" t="s">
        <v>7</v>
      </c>
      <c r="E5" s="39" t="s">
        <v>11</v>
      </c>
      <c r="F5" s="39" t="s">
        <v>13</v>
      </c>
      <c r="G5" s="11" t="s">
        <v>15</v>
      </c>
      <c r="H5" s="2" t="s">
        <v>17</v>
      </c>
      <c r="I5" s="39" t="s">
        <v>22</v>
      </c>
      <c r="J5" s="2" t="s">
        <v>24</v>
      </c>
      <c r="K5" s="39" t="s">
        <v>29</v>
      </c>
    </row>
    <row r="6" spans="2:17" ht="30" customHeight="1" x14ac:dyDescent="0.3">
      <c r="B6" s="13"/>
      <c r="C6" s="3" t="s">
        <v>3</v>
      </c>
      <c r="D6" s="10" t="s">
        <v>7</v>
      </c>
      <c r="E6" s="39" t="s">
        <v>11</v>
      </c>
      <c r="F6" s="39" t="s">
        <v>13</v>
      </c>
      <c r="G6" s="11" t="s">
        <v>15</v>
      </c>
      <c r="H6" s="2" t="s">
        <v>18</v>
      </c>
      <c r="I6" s="39" t="s">
        <v>22</v>
      </c>
      <c r="J6" s="2" t="s">
        <v>25</v>
      </c>
      <c r="K6" s="39" t="s">
        <v>29</v>
      </c>
    </row>
    <row r="7" spans="2:17" ht="30" customHeight="1" x14ac:dyDescent="0.3">
      <c r="B7" s="13"/>
      <c r="C7" s="3" t="s">
        <v>4</v>
      </c>
      <c r="D7" s="10" t="s">
        <v>7</v>
      </c>
      <c r="E7" s="39" t="s">
        <v>11</v>
      </c>
      <c r="F7" s="39" t="s">
        <v>13</v>
      </c>
      <c r="G7" s="11" t="s">
        <v>15</v>
      </c>
      <c r="H7" s="2" t="s">
        <v>19</v>
      </c>
      <c r="I7" s="39" t="s">
        <v>22</v>
      </c>
      <c r="J7" s="2" t="s">
        <v>26</v>
      </c>
      <c r="K7" s="39" t="s">
        <v>29</v>
      </c>
      <c r="M7" s="51" t="s">
        <v>31</v>
      </c>
      <c r="N7" s="52"/>
      <c r="O7" s="52"/>
      <c r="P7" s="52"/>
      <c r="Q7" s="52"/>
    </row>
    <row r="8" spans="2:17" ht="30" customHeight="1" x14ac:dyDescent="0.3">
      <c r="B8" s="13"/>
      <c r="C8" s="3" t="s">
        <v>5</v>
      </c>
      <c r="D8" s="10" t="s">
        <v>7</v>
      </c>
      <c r="E8" s="39" t="s">
        <v>11</v>
      </c>
      <c r="F8" s="39" t="s">
        <v>13</v>
      </c>
      <c r="G8" s="11" t="s">
        <v>15</v>
      </c>
      <c r="H8" s="2" t="s">
        <v>20</v>
      </c>
      <c r="I8" s="39" t="s">
        <v>22</v>
      </c>
      <c r="J8" s="2" t="s">
        <v>27</v>
      </c>
      <c r="K8" s="39" t="s">
        <v>29</v>
      </c>
      <c r="M8" s="51"/>
      <c r="N8" s="52"/>
      <c r="O8" s="52"/>
      <c r="P8" s="52"/>
      <c r="Q8" s="52"/>
    </row>
    <row r="9" spans="2:17" ht="30" customHeight="1" thickBot="1" x14ac:dyDescent="0.35">
      <c r="B9" s="37"/>
      <c r="C9" s="35"/>
      <c r="D9" s="35"/>
      <c r="E9" s="35"/>
      <c r="F9" s="35"/>
      <c r="G9" s="35"/>
      <c r="H9" s="35"/>
      <c r="I9" s="35"/>
      <c r="J9" s="35"/>
      <c r="K9" s="35"/>
      <c r="L9" s="36"/>
      <c r="M9" s="51"/>
      <c r="N9" s="52"/>
      <c r="O9" s="52"/>
      <c r="P9" s="52"/>
      <c r="Q9" s="52"/>
    </row>
    <row r="10" spans="2:17" ht="30" customHeight="1" thickTop="1" x14ac:dyDescent="0.3"/>
  </sheetData>
  <mergeCells count="4">
    <mergeCell ref="C2:D3"/>
    <mergeCell ref="E2:L2"/>
    <mergeCell ref="E3:L3"/>
    <mergeCell ref="M7:Q9"/>
  </mergeCells>
  <dataValidations xWindow="144" yWindow="415" count="14">
    <dataValidation allowBlank="1" showInputMessage="1" showErrorMessage="1" prompt="Opret en klasseliste i denne projektmappe. Angiv oplysninger i tabellen Studerende i dette regneark. Vælg celle E2 og E3 for at gå til andre regneark. Tip er i celle M7" sqref="A1" xr:uid="{00000000-0002-0000-0000-000000000000}"/>
    <dataValidation allowBlank="1" showInputMessage="1" showErrorMessage="1" prompt="Titlen på dette regneark vises i denne celle" sqref="C2" xr:uid="{00000000-0002-0000-0000-000001000000}"/>
    <dataValidation allowBlank="1" showInputMessage="1" showErrorMessage="1" prompt="Angiv den studerendes navn i denne kolonne under denne overskrift" sqref="C4" xr:uid="{00000000-0002-0000-0000-000002000000}"/>
    <dataValidation allowBlank="1" showInputMessage="1" showErrorMessage="1" prompt="Angiv mailadresse i denne kolonne under denne overskrift" sqref="D4" xr:uid="{00000000-0002-0000-0000-000003000000}"/>
    <dataValidation allowBlank="1" showInputMessage="1" showErrorMessage="1" prompt="Angiv hjemmetelefonnummer i denne kolonne under denne overskrift" sqref="E4" xr:uid="{00000000-0002-0000-0000-000004000000}"/>
    <dataValidation allowBlank="1" showInputMessage="1" showErrorMessage="1" prompt="Angiv mobiltelefonnummer i denne kolonne under denne overskrift" sqref="F4" xr:uid="{00000000-0002-0000-0000-000005000000}"/>
    <dataValidation allowBlank="1" showInputMessage="1" showErrorMessage="1" prompt="Angiv fødselsdato i denne kolonne under denne overskrift" sqref="G4" xr:uid="{00000000-0002-0000-0000-000006000000}"/>
    <dataValidation allowBlank="1" showInputMessage="1" showErrorMessage="1" prompt="Angiv navn på kontaktperson i nødstilfælde i denne kolonne under denne overskrift" sqref="H4" xr:uid="{00000000-0002-0000-0000-000007000000}"/>
    <dataValidation allowBlank="1" showInputMessage="1" showErrorMessage="1" prompt="Angiv nødtelefonnummer i denne kolonne under denne overskrift" sqref="I4" xr:uid="{00000000-0002-0000-0000-000008000000}"/>
    <dataValidation allowBlank="1" showInputMessage="1" showErrorMessage="1" prompt="Angiv lægens navn i denne kolonne under denne overskrift" sqref="J4" xr:uid="{00000000-0002-0000-0000-000009000000}"/>
    <dataValidation allowBlank="1" showInputMessage="1" showErrorMessage="1" prompt="Angiv lægens telefonnummer i denne kolonne under denne overskrift" sqref="K4" xr:uid="{00000000-0002-0000-0000-00000A000000}"/>
    <dataValidation allowBlank="1" showInputMessage="1" showErrorMessage="1" prompt="Navigationslink til regnearket Klasseliste er anført i denne celle" sqref="E2" xr:uid="{00000000-0002-0000-0000-00000B000000}"/>
    <dataValidation allowBlank="1" showInputMessage="1" showErrorMessage="1" prompt="Navigationslink til regnearket Oplysninger om studerende er anført i denne celle" sqref="E3" xr:uid="{00000000-0002-0000-0000-00000C000000}"/>
    <dataValidation allowBlank="1" showInputMessage="1" showErrorMessage="1" prompt="Tip er anført i denne celle" sqref="M7" xr:uid="{00000000-0002-0000-0000-00000D000000}"/>
  </dataValidations>
  <hyperlinks>
    <hyperlink ref="E2:L2" location="Klasseliste!A1" tooltip="Vælg for at gå til regnearket Klasseliste" display="GÅ TIL KLASSELISTE" xr:uid="{00000000-0004-0000-0000-000000000000}"/>
    <hyperlink ref="E3:L3" location="'Oplysninger om studerende'!A1" tooltip="Vælg for at gå til regnearket Oplysninger om studerende" display="GÅ TIL OPLYSNINGER OM STUDERENDE" xr:uid="{00000000-0004-0000-00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Header>&amp;RPage &amp;P of &amp;N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G14"/>
  <sheetViews>
    <sheetView showGridLines="0" zoomScaleNormal="100" workbookViewId="0"/>
  </sheetViews>
  <sheetFormatPr defaultRowHeight="30" customHeight="1" x14ac:dyDescent="0.3"/>
  <cols>
    <col min="1" max="2" width="1.625" customWidth="1"/>
    <col min="3" max="3" width="40.625" customWidth="1"/>
    <col min="4" max="4" width="43.875" customWidth="1"/>
    <col min="5" max="5" width="21.875" customWidth="1"/>
    <col min="6" max="6" width="19.875" customWidth="1"/>
    <col min="7" max="7" width="1.625" customWidth="1"/>
    <col min="8" max="8" width="2" customWidth="1"/>
  </cols>
  <sheetData>
    <row r="1" spans="2:7" ht="17.25" thickBot="1" x14ac:dyDescent="0.35"/>
    <row r="2" spans="2:7" ht="32.25" customHeight="1" thickTop="1" x14ac:dyDescent="0.3">
      <c r="B2" s="5"/>
      <c r="C2" s="45" t="s">
        <v>32</v>
      </c>
      <c r="D2" s="57" t="s">
        <v>36</v>
      </c>
      <c r="E2" s="55" t="s">
        <v>39</v>
      </c>
      <c r="F2" s="55"/>
      <c r="G2" s="56"/>
    </row>
    <row r="3" spans="2:7" ht="30" customHeight="1" x14ac:dyDescent="0.3">
      <c r="B3" s="13"/>
      <c r="C3" s="46"/>
      <c r="D3" s="58"/>
      <c r="E3" s="53" t="s">
        <v>9</v>
      </c>
      <c r="F3" s="53"/>
      <c r="G3" s="54"/>
    </row>
    <row r="4" spans="2:7" ht="30" customHeight="1" x14ac:dyDescent="0.3">
      <c r="B4" s="12"/>
      <c r="C4" s="16" t="s">
        <v>33</v>
      </c>
      <c r="D4" s="17" t="s">
        <v>37</v>
      </c>
      <c r="E4" s="18" t="s">
        <v>40</v>
      </c>
      <c r="F4" s="40" t="s">
        <v>15</v>
      </c>
      <c r="G4" s="14"/>
    </row>
    <row r="5" spans="2:7" ht="30" customHeight="1" x14ac:dyDescent="0.3">
      <c r="B5" s="12"/>
      <c r="C5" s="16" t="s">
        <v>34</v>
      </c>
      <c r="D5" s="17" t="s">
        <v>38</v>
      </c>
      <c r="E5" s="18" t="s">
        <v>41</v>
      </c>
      <c r="F5" s="40" t="s">
        <v>15</v>
      </c>
      <c r="G5" s="14"/>
    </row>
    <row r="6" spans="2:7" ht="30" customHeight="1" x14ac:dyDescent="0.3">
      <c r="B6" s="12"/>
      <c r="C6" s="16" t="s">
        <v>35</v>
      </c>
      <c r="D6" s="17">
        <f>COUNTA(FortegnelseOverStuderende[DEN STUDERENDES NAVN])</f>
        <v>4</v>
      </c>
      <c r="E6" s="19"/>
      <c r="F6" s="19"/>
      <c r="G6" s="14"/>
    </row>
    <row r="7" spans="2:7" ht="4.5" customHeight="1" x14ac:dyDescent="0.3">
      <c r="B7" s="13"/>
      <c r="C7" s="1"/>
      <c r="D7" s="1"/>
      <c r="E7" s="1"/>
      <c r="F7" s="1"/>
      <c r="G7" s="6"/>
    </row>
    <row r="8" spans="2:7" ht="27.75" customHeight="1" x14ac:dyDescent="0.3">
      <c r="B8" s="22"/>
      <c r="C8" s="7" t="s">
        <v>1</v>
      </c>
      <c r="D8" s="8" t="s">
        <v>6</v>
      </c>
      <c r="E8" s="8" t="s">
        <v>10</v>
      </c>
      <c r="F8" s="8" t="s">
        <v>12</v>
      </c>
      <c r="G8" s="9" t="s">
        <v>30</v>
      </c>
    </row>
    <row r="9" spans="2:7" ht="30" customHeight="1" x14ac:dyDescent="0.3">
      <c r="B9" s="13"/>
      <c r="C9" s="4" t="s">
        <v>2</v>
      </c>
      <c r="D9" s="31" t="str">
        <f>IFERROR(VLOOKUP(FortegnelseOverStuderende[[#This Row],[DEN STUDERENDES NAVN]],Studerende[],2),"")</f>
        <v>Mailadresse</v>
      </c>
      <c r="E9" s="41" t="str">
        <f>IFERROR(VLOOKUP(FortegnelseOverStuderende[[#This Row],[DEN STUDERENDES NAVN]],Studerende[],3),"")</f>
        <v>Telefon, privat</v>
      </c>
      <c r="F9" s="41" t="str">
        <f>IFERROR(VLOOKUP(FortegnelseOverStuderende[[#This Row],[DEN STUDERENDES NAVN]],Studerende[],4),"")</f>
        <v>Mobiltelefon</v>
      </c>
      <c r="G9" s="15"/>
    </row>
    <row r="10" spans="2:7" ht="30" customHeight="1" x14ac:dyDescent="0.3">
      <c r="B10" s="13"/>
      <c r="C10" s="4" t="s">
        <v>3</v>
      </c>
      <c r="D10" s="31" t="str">
        <f>IFERROR(VLOOKUP(FortegnelseOverStuderende[[#This Row],[DEN STUDERENDES NAVN]],Studerende[],2),"")</f>
        <v>Mailadresse</v>
      </c>
      <c r="E10" s="41" t="str">
        <f>IFERROR(VLOOKUP(FortegnelseOverStuderende[[#This Row],[DEN STUDERENDES NAVN]],Studerende[],3),"")</f>
        <v>Telefon, privat</v>
      </c>
      <c r="F10" s="41" t="str">
        <f>IFERROR(VLOOKUP(FortegnelseOverStuderende[[#This Row],[DEN STUDERENDES NAVN]],Studerende[],4),"")</f>
        <v>Mobiltelefon</v>
      </c>
      <c r="G10" s="15"/>
    </row>
    <row r="11" spans="2:7" ht="30" customHeight="1" x14ac:dyDescent="0.3">
      <c r="B11" s="13"/>
      <c r="C11" s="4" t="s">
        <v>4</v>
      </c>
      <c r="D11" s="32" t="str">
        <f>IFERROR(VLOOKUP(FortegnelseOverStuderende[[#This Row],[DEN STUDERENDES NAVN]],Studerende[],2),"")</f>
        <v>Mailadresse</v>
      </c>
      <c r="E11" s="41" t="str">
        <f>IFERROR(VLOOKUP(FortegnelseOverStuderende[[#This Row],[DEN STUDERENDES NAVN]],Studerende[],3),"")</f>
        <v>Telefon, privat</v>
      </c>
      <c r="F11" s="41" t="str">
        <f>IFERROR(VLOOKUP(FortegnelseOverStuderende[[#This Row],[DEN STUDERENDES NAVN]],Studerende[],4),"")</f>
        <v>Mobiltelefon</v>
      </c>
      <c r="G11" s="15"/>
    </row>
    <row r="12" spans="2:7" ht="30" customHeight="1" x14ac:dyDescent="0.3">
      <c r="B12" s="13"/>
      <c r="C12" s="4" t="s">
        <v>5</v>
      </c>
      <c r="D12" s="32" t="str">
        <f>IFERROR(VLOOKUP(FortegnelseOverStuderende[[#This Row],[DEN STUDERENDES NAVN]],Studerende[],2),"")</f>
        <v>Mailadresse</v>
      </c>
      <c r="E12" s="41" t="str">
        <f>IFERROR(VLOOKUP(FortegnelseOverStuderende[[#This Row],[DEN STUDERENDES NAVN]],Studerende[],3),"")</f>
        <v>Telefon, privat</v>
      </c>
      <c r="F12" s="41" t="str">
        <f>IFERROR(VLOOKUP(FortegnelseOverStuderende[[#This Row],[DEN STUDERENDES NAVN]],Studerende[],4),"")</f>
        <v>Mobiltelefon</v>
      </c>
      <c r="G12" s="15"/>
    </row>
    <row r="13" spans="2:7" ht="30" customHeight="1" thickBot="1" x14ac:dyDescent="0.35">
      <c r="B13" s="37"/>
      <c r="C13" s="33"/>
      <c r="D13" s="33"/>
      <c r="E13" s="33"/>
      <c r="F13" s="33"/>
      <c r="G13" s="34"/>
    </row>
    <row r="14" spans="2:7" ht="30" customHeight="1" thickTop="1" x14ac:dyDescent="0.3"/>
  </sheetData>
  <mergeCells count="4">
    <mergeCell ref="C2:C3"/>
    <mergeCell ref="E3:G3"/>
    <mergeCell ref="E2:G2"/>
    <mergeCell ref="D2:D3"/>
  </mergeCells>
  <dataValidations count="20">
    <dataValidation type="list" errorStyle="warning" allowBlank="1" showInputMessage="1" showErrorMessage="1" error="Vælg navn på listen. Vælg Annuller, tryk på Alt+pil ned for at se indstillinger, og tryk derefter på pil ned og Enter for at vælge" sqref="C9:C12" xr:uid="{00000000-0002-0000-0100-000000000000}">
      <formula1>ListeOverStuderende</formula1>
    </dataValidation>
    <dataValidation allowBlank="1" showInputMessage="1" showErrorMessage="1" prompt="Opret en klasseliste i denne projektmappe. Angiv oplysninger i celle D2, celle D4 til D6, F4 og F5 samt i tabellen Fortegnelse over studerende. Vælg celle E2 og E3 for at gå til andre regneark." sqref="A1" xr:uid="{00000000-0002-0000-0100-000001000000}"/>
    <dataValidation allowBlank="1" showInputMessage="1" showErrorMessage="1" prompt="Titlen på dette regneark vises i denne celle. Angiv institutionens navn i cellen til højre" sqref="C2:C3" xr:uid="{00000000-0002-0000-0100-000002000000}"/>
    <dataValidation allowBlank="1" showInputMessage="1" showErrorMessage="1" prompt="Angiv instituttets navn i denne celle" sqref="D2" xr:uid="{00000000-0002-0000-0100-000003000000}"/>
    <dataValidation allowBlank="1" showInputMessage="1" showErrorMessage="1" prompt="Navigationslink til regnearket Liste over studerende" sqref="E2:G2" xr:uid="{00000000-0002-0000-0100-000004000000}"/>
    <dataValidation allowBlank="1" showInputMessage="1" showErrorMessage="1" prompt="Navigationslink til regnearket Oplysninger om studerende" sqref="E3:G3" xr:uid="{00000000-0002-0000-0100-000005000000}"/>
    <dataValidation allowBlank="1" showInputMessage="1" showErrorMessage="1" prompt="Angiv kursets navn i cellen til højre" sqref="C4" xr:uid="{00000000-0002-0000-0100-000006000000}"/>
    <dataValidation allowBlank="1" showInputMessage="1" showErrorMessage="1" prompt="Angiv kursets navn i denne celle" sqref="D4" xr:uid="{00000000-0002-0000-0100-000007000000}"/>
    <dataValidation allowBlank="1" showInputMessage="1" showErrorMessage="1" prompt="Angiv underviserens navn i cellen til højre" sqref="C5" xr:uid="{00000000-0002-0000-0100-000008000000}"/>
    <dataValidation allowBlank="1" showInputMessage="1" showErrorMessage="1" prompt="Angiv antallet af tilmeldte studerende i cellen til højre" sqref="C6" xr:uid="{00000000-0002-0000-0100-000009000000}"/>
    <dataValidation allowBlank="1" showInputMessage="1" showErrorMessage="1" prompt="Angiv antallet af tilmeldte studerende i denne celle" sqref="D6" xr:uid="{00000000-0002-0000-0100-00000A000000}"/>
    <dataValidation allowBlank="1" showInputMessage="1" showErrorMessage="1" prompt="Angiv startdato i cellen til højre" sqref="E4" xr:uid="{00000000-0002-0000-0100-00000B000000}"/>
    <dataValidation allowBlank="1" showInputMessage="1" showErrorMessage="1" prompt="Angiv startdato i denne celle" sqref="F4" xr:uid="{00000000-0002-0000-0100-00000C000000}"/>
    <dataValidation allowBlank="1" showInputMessage="1" showErrorMessage="1" prompt="Angiv slutdato i cellen til højre" sqref="E5" xr:uid="{00000000-0002-0000-0100-00000D000000}"/>
    <dataValidation allowBlank="1" showInputMessage="1" showErrorMessage="1" prompt="Angiv slutdato i denne celle og oplysninger om den studerende i tabellen, der starter i celle C8" sqref="F5" xr:uid="{00000000-0002-0000-0100-00000E000000}"/>
    <dataValidation allowBlank="1" showInputMessage="1" showErrorMessage="1" prompt="Vælg den studerendes navn i denne kolonne under denne overskrift. Tryk på Alt+pil ned for at åbne rullelisten, og tryk derefter på Enter for at vælge" sqref="C8" xr:uid="{00000000-0002-0000-0100-00000F000000}"/>
    <dataValidation allowBlank="1" showInputMessage="1" showErrorMessage="1" prompt="Mailadressen opdateres automatisk i denne kolonne under denne overskrift" sqref="D8" xr:uid="{00000000-0002-0000-0100-000010000000}"/>
    <dataValidation allowBlank="1" showInputMessage="1" showErrorMessage="1" prompt="Hjemmetelefonnummer opdateres automatisk i denne kolonne under denne overskrift" sqref="E8" xr:uid="{00000000-0002-0000-0100-000011000000}"/>
    <dataValidation allowBlank="1" showInputMessage="1" showErrorMessage="1" prompt="Mobiltelefonnummer opdateres automatisk i denne kolonne under denne overskrift" sqref="F8" xr:uid="{00000000-0002-0000-0100-000012000000}"/>
    <dataValidation allowBlank="1" showInputMessage="1" showErrorMessage="1" prompt="Angiv underviserens navn i denne celle" sqref="D5" xr:uid="{00000000-0002-0000-0100-000013000000}"/>
  </dataValidations>
  <hyperlinks>
    <hyperlink ref="E2:G2" location="'Liste over studerende'!A1" tooltip="Vælg for at gå til regnearket Liste over studerende" display="GÅ TIL LISTE OVER STUDERENDE" xr:uid="{00000000-0004-0000-0100-000000000000}"/>
    <hyperlink ref="E3:G3" location="'Oplysninger om studerende'!A1" tooltip="Vælg for at gå til regnearket Oplysninger om studerende" display="GÅ TIL OPLYSNINGER OM STUDERENDE" xr:uid="{00000000-0004-0000-0100-000001000000}"/>
  </hyperlinks>
  <printOptions horizontalCentered="1"/>
  <pageMargins left="0.25" right="0.25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A1:E14"/>
  <sheetViews>
    <sheetView showGridLines="0" zoomScaleNormal="100" workbookViewId="0"/>
  </sheetViews>
  <sheetFormatPr defaultRowHeight="30" customHeight="1" x14ac:dyDescent="0.3"/>
  <cols>
    <col min="1" max="2" width="1.625" customWidth="1"/>
    <col min="3" max="3" width="40.875" customWidth="1"/>
    <col min="4" max="4" width="58.125" customWidth="1"/>
    <col min="5" max="5" width="1.625" customWidth="1"/>
    <col min="6" max="6" width="1.875" customWidth="1"/>
  </cols>
  <sheetData>
    <row r="1" spans="1:5" ht="17.25" thickBot="1" x14ac:dyDescent="0.35">
      <c r="A1" s="20"/>
      <c r="B1" s="20"/>
      <c r="C1" s="20"/>
      <c r="D1" s="20"/>
      <c r="E1" s="20"/>
    </row>
    <row r="2" spans="1:5" ht="32.25" customHeight="1" thickTop="1" x14ac:dyDescent="0.3">
      <c r="A2" s="20"/>
      <c r="B2" s="21"/>
      <c r="C2" s="45" t="s">
        <v>42</v>
      </c>
      <c r="D2" s="47" t="s">
        <v>39</v>
      </c>
      <c r="E2" s="48"/>
    </row>
    <row r="3" spans="1:5" ht="30" customHeight="1" x14ac:dyDescent="0.3">
      <c r="A3" s="20"/>
      <c r="B3" s="22"/>
      <c r="C3" s="46"/>
      <c r="D3" s="59" t="s">
        <v>8</v>
      </c>
      <c r="E3" s="60"/>
    </row>
    <row r="4" spans="1:5" ht="25.5" customHeight="1" x14ac:dyDescent="0.3">
      <c r="A4" s="20"/>
      <c r="B4" s="22"/>
      <c r="C4" s="61" t="s">
        <v>43</v>
      </c>
      <c r="D4" s="61"/>
      <c r="E4" s="9"/>
    </row>
    <row r="5" spans="1:5" ht="30" customHeight="1" x14ac:dyDescent="0.3">
      <c r="A5" s="20"/>
      <c r="B5" s="22"/>
      <c r="C5" s="23" t="s">
        <v>1</v>
      </c>
      <c r="D5" s="24" t="s">
        <v>2</v>
      </c>
      <c r="E5" s="9"/>
    </row>
    <row r="6" spans="1:5" ht="30" customHeight="1" x14ac:dyDescent="0.3">
      <c r="A6" s="20"/>
      <c r="B6" s="22"/>
      <c r="C6" s="25" t="s">
        <v>6</v>
      </c>
      <c r="D6" s="26" t="str">
        <f>IFERROR(VLOOKUP(StuderendesNavn,Studerende[],2,FALSE),"")</f>
        <v>Mailadresse</v>
      </c>
      <c r="E6" s="9"/>
    </row>
    <row r="7" spans="1:5" ht="30" customHeight="1" x14ac:dyDescent="0.3">
      <c r="A7" s="20"/>
      <c r="B7" s="22"/>
      <c r="C7" s="25" t="s">
        <v>10</v>
      </c>
      <c r="D7" s="42" t="str">
        <f>IFERROR(VLOOKUP(StuderendesNavn,Studerende[],3,FALSE),"")</f>
        <v>Telefon, privat</v>
      </c>
      <c r="E7" s="9"/>
    </row>
    <row r="8" spans="1:5" ht="30" customHeight="1" x14ac:dyDescent="0.3">
      <c r="A8" s="20"/>
      <c r="B8" s="22"/>
      <c r="C8" s="25" t="s">
        <v>12</v>
      </c>
      <c r="D8" s="42" t="str">
        <f>IFERROR(VLOOKUP(StuderendesNavn,Studerende[],4,FALSE),"")</f>
        <v>Mobiltelefon</v>
      </c>
      <c r="E8" s="9"/>
    </row>
    <row r="9" spans="1:5" ht="30" customHeight="1" x14ac:dyDescent="0.3">
      <c r="A9" s="20"/>
      <c r="B9" s="22"/>
      <c r="C9" s="25" t="s">
        <v>14</v>
      </c>
      <c r="D9" s="43" t="str">
        <f>IFERROR(VLOOKUP(StuderendesNavn,Studerende[],5,FALSE),"")</f>
        <v>Dato</v>
      </c>
      <c r="E9" s="9"/>
    </row>
    <row r="10" spans="1:5" ht="30" customHeight="1" x14ac:dyDescent="0.3">
      <c r="A10" s="20"/>
      <c r="B10" s="22"/>
      <c r="C10" s="25" t="s">
        <v>16</v>
      </c>
      <c r="D10" s="27" t="str">
        <f>IFERROR(VLOOKUP(StuderendesNavn,Studerende[],6,FALSE),"")</f>
        <v>Kontakt 1</v>
      </c>
      <c r="E10" s="9"/>
    </row>
    <row r="11" spans="1:5" ht="30" customHeight="1" x14ac:dyDescent="0.3">
      <c r="A11" s="20"/>
      <c r="B11" s="22"/>
      <c r="C11" s="25" t="s">
        <v>21</v>
      </c>
      <c r="D11" s="42" t="str">
        <f>IFERROR(VLOOKUP(StuderendesNavn,Studerende[],7,FALSE),"")</f>
        <v>Nødtelefonnummer</v>
      </c>
      <c r="E11" s="9"/>
    </row>
    <row r="12" spans="1:5" ht="30" customHeight="1" x14ac:dyDescent="0.3">
      <c r="A12" s="20"/>
      <c r="B12" s="22"/>
      <c r="C12" s="25" t="s">
        <v>23</v>
      </c>
      <c r="D12" s="27" t="str">
        <f>IFERROR(VLOOKUP(StuderendesNavn,Studerende[],8,FALSE),"")</f>
        <v>Læge 1</v>
      </c>
      <c r="E12" s="9"/>
    </row>
    <row r="13" spans="1:5" ht="30" customHeight="1" thickBot="1" x14ac:dyDescent="0.35">
      <c r="A13" s="20"/>
      <c r="B13" s="28"/>
      <c r="C13" s="29" t="s">
        <v>28</v>
      </c>
      <c r="D13" s="44" t="str">
        <f>IFERROR(VLOOKUP(StuderendesNavn,Studerende[],9,FALSE),"")</f>
        <v>Lægens telefonnummer</v>
      </c>
      <c r="E13" s="30"/>
    </row>
    <row r="14" spans="1:5" ht="30" customHeight="1" thickTop="1" x14ac:dyDescent="0.3"/>
  </sheetData>
  <mergeCells count="4">
    <mergeCell ref="D2:E2"/>
    <mergeCell ref="D3:E3"/>
    <mergeCell ref="C2:C3"/>
    <mergeCell ref="C4:D4"/>
  </mergeCells>
  <dataValidations count="23">
    <dataValidation type="list" errorStyle="warning" allowBlank="1" showInputMessage="1" showErrorMessage="1" error="Vælg navn på listen. Vælg Annuller, tryk på Alt+pil ned for at se indstillinger, og tryk derefter på pil ned og Enter for at vælge" prompt="Vælg den studerendes navn i denne celle. Tryk på Alt+pil ned for at åbne rullelisten, og tryk derefter på Enter for at vælge." sqref="D5" xr:uid="{00000000-0002-0000-0200-000000000000}">
      <formula1>ListeOverStuderende</formula1>
    </dataValidation>
    <dataValidation allowBlank="1" showInputMessage="1" showErrorMessage="1" prompt="Få en liste over oplysninger om de studerende i dette regneark. Vælg celle D2 for at gå til regnearket Liste over studerende og D3 for at gå til regnearket Klasseliste" sqref="A1" xr:uid="{00000000-0002-0000-0200-000001000000}"/>
    <dataValidation allowBlank="1" showInputMessage="1" showErrorMessage="1" prompt="Titlen på regnearket vises i denne celle, tip er anført i cellen nedenfor, og mærkater er anført i celle C5 til C13. Vælg en studerendes navn i celle D5 for at få oplysninger om den studerende i celle D5 til D13" sqref="C2:C3" xr:uid="{00000000-0002-0000-0200-000002000000}"/>
    <dataValidation allowBlank="1" showInputMessage="1" showErrorMessage="1" prompt="Navigationslink til regnearket Liste over studerende" sqref="D2:E2" xr:uid="{00000000-0002-0000-0200-000003000000}"/>
    <dataValidation allowBlank="1" showInputMessage="1" showErrorMessage="1" prompt="Navigationslink til regnearket Klasseliste" sqref="D3:E3" xr:uid="{00000000-0002-0000-0200-000004000000}"/>
    <dataValidation allowBlank="1" showInputMessage="1" showErrorMessage="1" prompt="Vælg en studerendes navn i cellen til højre" sqref="C5" xr:uid="{00000000-0002-0000-0200-000005000000}"/>
    <dataValidation allowBlank="1" showInputMessage="1" showErrorMessage="1" prompt="Mailadressen opdateres automatisk i cellen til højre" sqref="C6" xr:uid="{00000000-0002-0000-0200-000006000000}"/>
    <dataValidation allowBlank="1" showInputMessage="1" showErrorMessage="1" prompt="Mailadressen opdateres automatisk i denne celle" sqref="D6" xr:uid="{00000000-0002-0000-0200-000007000000}"/>
    <dataValidation allowBlank="1" showInputMessage="1" showErrorMessage="1" prompt="Hjemmetelefonnummeret opdateres automatisk i cellen til højre" sqref="C7" xr:uid="{00000000-0002-0000-0200-000008000000}"/>
    <dataValidation allowBlank="1" showInputMessage="1" showErrorMessage="1" prompt="Hjemmetelefonnummeret opdateres automatisk i denne celle" sqref="D7" xr:uid="{00000000-0002-0000-0200-000009000000}"/>
    <dataValidation allowBlank="1" showInputMessage="1" showErrorMessage="1" prompt="Mobiltelefonnummeret opdateres automatisk i cellen til højre" sqref="C8" xr:uid="{00000000-0002-0000-0200-00000A000000}"/>
    <dataValidation allowBlank="1" showInputMessage="1" showErrorMessage="1" prompt="Mobiltelefonnummeret opdateres automatisk i denne celle" sqref="D8" xr:uid="{00000000-0002-0000-0200-00000B000000}"/>
    <dataValidation allowBlank="1" showInputMessage="1" showErrorMessage="1" prompt="Fødselsdato opdateres automatisk i cellen til højre" sqref="C9" xr:uid="{00000000-0002-0000-0200-00000C000000}"/>
    <dataValidation allowBlank="1" showInputMessage="1" showErrorMessage="1" prompt="Fødselsdato opdateres automatisk i denne celle" sqref="D9" xr:uid="{00000000-0002-0000-0200-00000D000000}"/>
    <dataValidation allowBlank="1" showInputMessage="1" showErrorMessage="1" prompt="Navnet på kontaktperson i nødstilfælde opdateres automatisk i cellen til højre" sqref="C10" xr:uid="{00000000-0002-0000-0200-00000E000000}"/>
    <dataValidation allowBlank="1" showInputMessage="1" showErrorMessage="1" prompt="Navnet på kontaktperson i nødstilfælde opdateres automatisk i denne celle" sqref="D10" xr:uid="{00000000-0002-0000-0200-00000F000000}"/>
    <dataValidation allowBlank="1" showInputMessage="1" showErrorMessage="1" prompt="Nødtelefonnummeret opdateres automatisk i cellen til højre" sqref="C11" xr:uid="{00000000-0002-0000-0200-000010000000}"/>
    <dataValidation allowBlank="1" showInputMessage="1" showErrorMessage="1" prompt="Nødtelefonnummeret opdateres automatisk i denne celle" sqref="D11" xr:uid="{00000000-0002-0000-0200-000011000000}"/>
    <dataValidation allowBlank="1" showInputMessage="1" showErrorMessage="1" prompt="Lægens navn opdateres automatisk i cellen til højre" sqref="C12" xr:uid="{00000000-0002-0000-0200-000012000000}"/>
    <dataValidation allowBlank="1" showInputMessage="1" showErrorMessage="1" prompt="Lægens navn opdateres automatisk i denne celle" sqref="D12" xr:uid="{00000000-0002-0000-0200-000013000000}"/>
    <dataValidation allowBlank="1" showInputMessage="1" showErrorMessage="1" prompt="Lægens telefonnummer opdateres automatisk i cellen til højre" sqref="C13" xr:uid="{00000000-0002-0000-0200-000014000000}"/>
    <dataValidation allowBlank="1" showInputMessage="1" showErrorMessage="1" prompt="Lægens telefonnummer opdateres automatisk i denne celle" sqref="D13" xr:uid="{00000000-0002-0000-0200-000015000000}"/>
    <dataValidation allowBlank="1" showInputMessage="1" showErrorMessage="1" prompt="Tip er anført i denne celle" sqref="C4:D4" xr:uid="{00000000-0002-0000-0200-000016000000}"/>
  </dataValidations>
  <hyperlinks>
    <hyperlink ref="D2:E2" location="'Liste over studerende'!A1" tooltip="Vælg for at gå til regnearket Liste over studerende" display="GÅ TIL LISTE OVER STUDERENDE" xr:uid="{00000000-0004-0000-0200-000000000000}"/>
    <hyperlink ref="D3:E3" location="Klasseliste!A1" tooltip="Vælg for at gå til regnearket Klasseliste" display="GÅ TIL KLASSELISTE" xr:uid="{00000000-0004-0000-0200-000001000000}"/>
  </hyperlinks>
  <printOptions horizontalCentered="1"/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8</vt:i4>
      </vt:variant>
    </vt:vector>
  </HeadingPairs>
  <TitlesOfParts>
    <vt:vector size="11" baseType="lpstr">
      <vt:lpstr>Liste over studerende</vt:lpstr>
      <vt:lpstr>Klasseliste</vt:lpstr>
      <vt:lpstr>Oplysninger om studerende</vt:lpstr>
      <vt:lpstr>ListeOverStuderende</vt:lpstr>
      <vt:lpstr>RækkeTitelOmråde1..D13</vt:lpstr>
      <vt:lpstr>RækkeTitelOmråde1..D6</vt:lpstr>
      <vt:lpstr>RækkeTitelOmråde2..F5</vt:lpstr>
      <vt:lpstr>StuderendesNavn</vt:lpstr>
      <vt:lpstr>Titel1</vt:lpstr>
      <vt:lpstr>Titel2</vt:lpstr>
      <vt:lpstr>'Liste over studerende'!Udskriftstitler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2018-02-27T05:07:36Z</dcterms:created>
  <dcterms:modified xsi:type="dcterms:W3CDTF">2018-09-13T03:36:13Z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