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กรวยการขายของแคมเปญ" sheetId="1" r:id="rId1"/>
    <sheet name="ตั้งแต่เริ่มต้น" sheetId="3" state="hidden" r:id="rId2"/>
  </sheets>
  <definedNames>
    <definedName name="TitleRegion1..E7">กรวยการขายของแคมเปญ!$B$3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" l="1"/>
  <c r="T13" i="3" s="1"/>
  <c r="P15" i="3"/>
  <c r="O15" i="3" s="1"/>
  <c r="P14" i="3"/>
  <c r="P13" i="3"/>
  <c r="O13" i="3" s="1"/>
  <c r="O14" i="3"/>
  <c r="K15" i="3"/>
  <c r="K14" i="3"/>
  <c r="K13" i="3"/>
  <c r="J16" i="3"/>
  <c r="J15" i="3"/>
  <c r="J14" i="3"/>
  <c r="J13" i="3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<sst xmlns="http://schemas.openxmlformats.org/spreadsheetml/2006/main" count="52" uniqueCount="25">
  <si>
    <t>แคมเปญ</t>
  </si>
  <si>
    <t>ขั้น</t>
  </si>
  <si>
    <t>ระบุ</t>
  </si>
  <si>
    <t>ติดต่อ</t>
  </si>
  <si>
    <t>พูดคุย</t>
  </si>
  <si>
    <t>ชนะ</t>
  </si>
  <si>
    <t>เคล็ดลับ: ใส่ตัวเลขของคุณในเซลล์ด้านบนเพื่ออัปเดตแผนภูมิกรวยการขาย</t>
  </si>
  <si>
    <t>คาดการณ์</t>
  </si>
  <si>
    <t>สูญเสีย</t>
  </si>
  <si>
    <t>ไม่ผ่าน</t>
  </si>
  <si>
    <t>แผนภูมิกรวยการขายแสดงขั้นของการขายและข้อมูลที่สอดคล้องอยู่ในเซลล์นี้</t>
  </si>
  <si>
    <t>*** แผ่นงานนี้ควรถูกซ่อน ***</t>
  </si>
  <si>
    <t>Y เฉลี่ย</t>
  </si>
  <si>
    <t>ขอบ</t>
  </si>
  <si>
    <t>จุดชนะ</t>
  </si>
  <si>
    <t>x</t>
  </si>
  <si>
    <t>ชุดข้อมูลเปอร์เซ็นต์และป้ายชื่อ</t>
  </si>
  <si>
    <t>ออฟเซ็ต</t>
  </si>
  <si>
    <t>ป้ายชื่อ</t>
  </si>
  <si>
    <t>มูลค่า</t>
  </si>
  <si>
    <t>y</t>
  </si>
  <si>
    <t>ผลรวมของขั้นและป้ายชื่อ</t>
  </si>
  <si>
    <t>ผลรวมของสูญเสียและป้ายชื่อ</t>
  </si>
  <si>
    <t>ผลรวมของไม่ผ่านและป้ายชื่อ</t>
  </si>
  <si>
    <t>กรวยการขายของ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</si>
</sst>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7" tint="-0.499984740745262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39"/>
      <color theme="7" tint="-0.499984740745262"/>
      <name val="Leelawadee"/>
      <family val="2"/>
    </font>
    <font>
      <sz val="37"/>
      <color theme="5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0"/>
      <color theme="1"/>
      <name val="Leelawadee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9" fillId="0" borderId="0" applyNumberFormat="0" applyFill="0" applyBorder="0" applyProtection="0"/>
    <xf numFmtId="0" fontId="10" fillId="0" borderId="0" applyNumberFormat="0" applyFill="0" applyBorder="0" applyProtection="0">
      <alignment vertical="top"/>
    </xf>
    <xf numFmtId="0" fontId="2" fillId="3" borderId="1"/>
    <xf numFmtId="0" fontId="19" fillId="4" borderId="0" applyNumberFormat="0" applyFon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3" fillId="17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13" applyNumberFormat="0" applyAlignment="0" applyProtection="0"/>
    <xf numFmtId="0" fontId="15" fillId="20" borderId="14" applyNumberFormat="0" applyAlignment="0" applyProtection="0"/>
    <xf numFmtId="0" fontId="4" fillId="20" borderId="13" applyNumberFormat="0" applyAlignment="0" applyProtection="0"/>
    <xf numFmtId="0" fontId="13" fillId="0" borderId="15" applyNumberFormat="0" applyFill="0" applyAlignment="0" applyProtection="0"/>
    <xf numFmtId="0" fontId="5" fillId="21" borderId="16" applyNumberFormat="0" applyAlignment="0" applyProtection="0"/>
    <xf numFmtId="0" fontId="18" fillId="0" borderId="0" applyNumberFormat="0" applyFill="0" applyBorder="0" applyAlignment="0" applyProtection="0"/>
    <xf numFmtId="0" fontId="6" fillId="22" borderId="1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2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5" fillId="14" borderId="3" xfId="1" applyFont="1" applyFill="1" applyBorder="1" applyAlignment="1">
      <alignment horizontal="center" vertical="center"/>
    </xf>
    <xf numFmtId="0" fontId="5" fillId="14" borderId="11" xfId="1" applyFont="1" applyFill="1" applyBorder="1" applyAlignment="1">
      <alignment horizontal="center" vertical="center"/>
    </xf>
    <xf numFmtId="0" fontId="5" fillId="15" borderId="0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2" applyAlignment="1">
      <alignment horizontal="left"/>
    </xf>
    <xf numFmtId="0" fontId="10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  <cellStyle name="Zebra" xfId="5"/>
    <cellStyle name="ใส่ชนะ" xfId="9"/>
    <cellStyle name="ใส่ติดต่อ" xfId="7"/>
    <cellStyle name="ใส่พูดคุย" xfId="8"/>
    <cellStyle name="ใส่ระบุ" xfId="6"/>
    <cellStyle name="ใส่ส่วนหัว" xfId="4"/>
    <cellStyle name="ไม่ใส่ชนะ" xfId="11"/>
    <cellStyle name="ไม่ใส่ติดต่อ" xfId="10"/>
    <cellStyle name="ไม่ใส่พูดคุย" xfId="12"/>
    <cellStyle name="กึ่งกลาง" xfId="1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ตั้งแต่เริ่มต้น!$AJ$11:$AJ$16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ตั้งแต่เริ่มต้น!$AI$11:$AI$16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ตั้งแต่เริ่มต้น!$AH$11:$AH$16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ตั้งแต่เริ่มต้น!$AG$11:$AG$17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ตั้งแต่เริ่มต้น!$AD$11:$AD$16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ตั้งแต่เริ่มต้น!$Y$11:$Y$16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ตั้งแต่เริ่มต้น!$AD$11:$AD$16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ตั้งแต่เริ่มต้น!$Y$11:$Y$16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ตั้งแต่เริ่มต้น!$AE$11:$AE$16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% ที่สูญเสีย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7BF72AB-2025-41D6-BA45-632316DA6B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A8F29A-9491-465D-A088-2A2A9D6B00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89FF6F-6403-4BF8-95C0-91CF645EA1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ตั้งแต่เริ่มต้น!$Q$13:$Q$15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ตั้งแต่เริ่มต้น!$R$13:$R$15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ตั้งแต่เริ่มต้น!$O$13:$O$15</c15:f>
                <c15:dlblRangeCache>
                  <c:ptCount val="3"/>
                  <c:pt idx="0">
                    <c:v>สูญเสีย 20</c:v>
                  </c:pt>
                  <c:pt idx="1">
                    <c:v>สูญเสีย 15</c:v>
                  </c:pt>
                  <c:pt idx="2">
                    <c:v>สูญเสีย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ไม่ผ่าน</c:v>
          </c:tx>
          <c:marker>
            <c:symbol val="none"/>
          </c:marker>
          <c:dLbls>
            <c:dLbl>
              <c:idx val="0"/>
              <c:layout>
                <c:manualLayout>
                  <c:x val="-4.4569557716174636E-2"/>
                  <c:y val="1.4953273962425196E-2"/>
                </c:manualLayout>
              </c:layout>
              <c:tx>
                <c:rich>
                  <a:bodyPr/>
                  <a:lstStyle/>
                  <a:p>
                    <a:fld id="{C4EEAB59-9BB6-442E-AF14-D76603AAE1B5}" type="CELLRANGE">
                      <a:rPr lang="th-TH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ตั้งแต่เริ่มต้น!$V$13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ตั้งแต่เริ่มต้น!$W$13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ตั้งแต่เริ่มต้น!$T$13</c15:f>
                <c15:dlblRangeCache>
                  <c:ptCount val="1"/>
                  <c:pt idx="0">
                    <c:v>ไม่ผ่าน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จุดชนะ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C08F1CA-2455-438C-A0A1-8400FB0B11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ตั้งแต่เริ่มต้น!$L$17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ตั้งแต่เริ่มต้น!$M$17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ตั้งแต่เริ่มต้น!$K$17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เปอร์เซ็นต์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4A24A81-1D71-4CF0-91B1-FFB9B0D655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96DE48-D83D-4DCD-90D2-7BC8B06F25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962113-053B-46D3-AA58-314B77B2D3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8BCC62-4B2B-48D0-823C-F9375896D6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ตั้งแต่เริ่มต้น!$G$13:$G$16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ตั้งแต่เริ่มต้น!$H$13:$H$16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ตั้งแต่เริ่มต้น!$E$13:$E$16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ผลรวมของขั้น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16159521434668E-2"/>
                  <c:y val="1.2461061635354407E-2"/>
                </c:manualLayout>
              </c:layout>
              <c:tx>
                <c:rich>
                  <a:bodyPr/>
                  <a:lstStyle/>
                  <a:p>
                    <a:fld id="{F933D42E-3FBE-4BA8-845D-5313F89D3485}" type="CELLRANGE">
                      <a:rPr lang="th-TH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layout>
                <c:manualLayout>
                  <c:x val="-5.4169751806943424E-2"/>
                  <c:y val="9.9688493082835256E-3"/>
                </c:manualLayout>
              </c:layout>
              <c:tx>
                <c:rich>
                  <a:bodyPr/>
                  <a:lstStyle/>
                  <a:p>
                    <a:fld id="{EE79F653-F8CF-49BE-8FAB-16F6D21D3325}" type="CELLRANGE">
                      <a:rPr lang="th-TH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layout>
                <c:manualLayout>
                  <c:x val="-5.5528412889045781E-2"/>
                  <c:y val="7.4766369812126442E-3"/>
                </c:manualLayout>
              </c:layout>
              <c:tx>
                <c:rich>
                  <a:bodyPr/>
                  <a:lstStyle/>
                  <a:p>
                    <a:fld id="{533B5FEF-F489-4D9D-8018-94873BFFCACB}" type="CELLRANGE">
                      <a:rPr lang="th-TH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layout>
                <c:manualLayout>
                  <c:x val="-3.0273353922923452E-2"/>
                  <c:y val="7.4766369812126442E-3"/>
                </c:manualLayout>
              </c:layout>
              <c:tx>
                <c:rich>
                  <a:bodyPr/>
                  <a:lstStyle/>
                  <a:p>
                    <a:fld id="{417D25AA-711C-4755-82D4-A9A0F7DCFE82}" type="CELLRANGE">
                      <a:rPr lang="th-TH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ตั้งแต่เริ่มต้น!$L$13:$L$16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ตั้งแต่เริ่มต้น!$M$13:$M$16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ตั้งแต่เริ่มต้น!$J$13:$J$16</c15:f>
                <c15:dlblRangeCache>
                  <c:ptCount val="4"/>
                  <c:pt idx="0">
                    <c:v>ระบุ 250</c:v>
                  </c:pt>
                  <c:pt idx="1">
                    <c:v>ติดต่อ 150</c:v>
                  </c:pt>
                  <c:pt idx="2">
                    <c:v>พูดคุย 100</c:v>
                  </c:pt>
                  <c:pt idx="3">
                    <c:v>ชนะ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กรวยการขาย" descr="แผนภูมิกรวยการขายแสดงขั้นของการขายและข้อมูลที่สอดคล้อ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19050</xdr:colOff>
      <xdr:row>10</xdr:row>
      <xdr:rowOff>200025</xdr:rowOff>
    </xdr:to>
    <xdr:grpSp>
      <xdr:nvGrpSpPr>
        <xdr:cNvPr id="6" name="เคล็ดลับ" descr="ใส่ตัวเลขของคุณในเซลล์ด้านบนเพื่ออัปเดตแผนภูมิกรวยการขาย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095749" cy="638174"/>
          <a:chOff x="323851" y="3762376"/>
          <a:chExt cx="3609974" cy="457200"/>
        </a:xfrm>
      </xdr:grpSpPr>
      <xdr:sp macro="" textlink="">
        <xdr:nvSpPr>
          <xdr:cNvPr id="2" name="สี่เหลี่ยมผืนผ้า 1" descr="วงเล็บเหลี่ยมล้อมรอบข้อความคำแนะนำ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สี่เหลี่ยมผืนผ้า 3" descr="ข้อความเคล็ดลับ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สี่เหลี่ยมผืนผ้า 4" descr="ข้อความเคล็ดลับ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h-th" sz="1100" b="1">
                <a:solidFill>
                  <a:schemeClr val="accent4">
                    <a:lumMod val="50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เคล็ดลับ:</a:t>
            </a:r>
            <a:r>
              <a:rPr lang="th-th" sz="1100">
                <a:solidFill>
                  <a:schemeClr val="accent4">
                    <a:lumMod val="50000"/>
                  </a:schemeClr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 ใส่ตัวเลขของคุณในเซลล์ด้านบนเพื่ออัปเดตแผนภูมิกรวยการขาย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25"/>
  <cols>
    <col min="1" max="1" width="4.25" customWidth="1"/>
    <col min="2" max="2" width="14.625" customWidth="1"/>
    <col min="3" max="3" width="13.625" customWidth="1"/>
    <col min="4" max="4" width="8.5" customWidth="1"/>
    <col min="5" max="5" width="16.75" customWidth="1"/>
    <col min="6" max="6" width="13.625" customWidth="1"/>
  </cols>
  <sheetData>
    <row r="1" spans="2:16" ht="104.25" customHeight="1" x14ac:dyDescent="0.65">
      <c r="B1" s="23" t="s">
        <v>24</v>
      </c>
      <c r="C1" s="23"/>
      <c r="D1" s="23"/>
      <c r="E1" s="23"/>
      <c r="F1" s="22" t="s">
        <v>10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25">
      <c r="B2" s="24" t="s">
        <v>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25">
      <c r="B3" s="7" t="s">
        <v>1</v>
      </c>
      <c r="C3" s="14" t="s">
        <v>7</v>
      </c>
      <c r="D3" s="14" t="s">
        <v>8</v>
      </c>
      <c r="E3" s="14" t="s">
        <v>9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25">
      <c r="B4" s="10" t="s">
        <v>2</v>
      </c>
      <c r="C4" s="15">
        <v>250</v>
      </c>
      <c r="D4" s="15">
        <v>20</v>
      </c>
      <c r="E4" s="16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25">
      <c r="B5" s="8" t="s">
        <v>3</v>
      </c>
      <c r="C5" s="17">
        <v>150</v>
      </c>
      <c r="D5" s="17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25">
      <c r="B6" s="11" t="s">
        <v>4</v>
      </c>
      <c r="C6" s="18">
        <v>100</v>
      </c>
      <c r="D6" s="18">
        <v>35</v>
      </c>
      <c r="E6" s="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25">
      <c r="B7" s="9" t="s">
        <v>5</v>
      </c>
      <c r="C7" s="19">
        <v>15</v>
      </c>
      <c r="D7" s="5"/>
      <c r="E7" s="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25">
      <c r="B9" s="20" t="s">
        <v>6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25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25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25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25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25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สร้างแผนภูมิกรวยขายในเวิร์กชีตขั้นตอนการขาย ใส่รายละเอียดในเซลล์ B4 ถึง E7 แผนภูมิจะถูกอัปเดตโดยอัตโนมัติในเซลล์ F1" sqref="A1"/>
    <dataValidation allowBlank="1" showInputMessage="1" showErrorMessage="1" prompt="ชื่อเรื่องของเวิร์กชีตนี้อยู่ในเซลล์นี้" sqref="B1:E1"/>
    <dataValidation allowBlank="1" showInputMessage="1" showErrorMessage="1" prompt="ชื่อเรื่องรองของเวิร์กชีตนี้อยู่ในเซลล์นี้ กำหนดขั้นของการขายและใส่รายละเอียดในเซลล์ด้านล่างเพื่ออัปเดตแผนภูมิกรวยการขายด้านขวา" sqref="B2:E2"/>
    <dataValidation allowBlank="1" showInputMessage="1" showErrorMessage="1" prompt="กำหนดหรือใส่ขั้นใหม่ในคอลัมน์นี้ภายใต้ส่วนหัวนี้" sqref="B3"/>
    <dataValidation allowBlank="1" showInputMessage="1" showErrorMessage="1" prompt="ใส่การคาดการณ์การขายในคอลัมน์นี้ภายใต้ส่วนหัวนี้" sqref="C3"/>
    <dataValidation allowBlank="1" showInputMessage="1" showErrorMessage="1" prompt="ใส่สัญญาการขายที่สูญเสียในคอลัมน์นี้ภายใต้ส่วนหัวนี้" sqref="D3"/>
    <dataValidation allowBlank="1" showInputMessage="1" showErrorMessage="1" prompt="ใส่การขายที่ไม่ผ่านในคอลัมน์นี้ภายใต้ส่วนหัวนี้" sqref="E3"/>
  </dataValidations>
  <printOptions horizontalCentered="1" verticalCentered="1"/>
  <pageMargins left="0.45" right="0.45" top="0.75" bottom="0.75" header="0.3" footer="0.3"/>
  <pageSetup paperSize="9" scale="80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5" x14ac:dyDescent="0.25"/>
  <cols>
    <col min="2" max="2" width="11.25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0.25" customWidth="1"/>
    <col min="29" max="29" width="16.375" customWidth="1"/>
  </cols>
  <sheetData>
    <row r="1" spans="1:36" x14ac:dyDescent="0.25">
      <c r="A1" t="s">
        <v>11</v>
      </c>
    </row>
    <row r="7" spans="1:36" x14ac:dyDescent="0.25">
      <c r="B7" t="s">
        <v>12</v>
      </c>
      <c r="C7">
        <f>AVERAGE(AD13:AE13)</f>
        <v>183</v>
      </c>
    </row>
    <row r="9" spans="1:36" x14ac:dyDescent="0.25">
      <c r="AD9">
        <f>AA12/2+8+50</f>
        <v>183</v>
      </c>
    </row>
    <row r="10" spans="1:36" x14ac:dyDescent="0.25">
      <c r="E10" s="12" t="s">
        <v>16</v>
      </c>
      <c r="F10" s="12"/>
      <c r="G10" s="12"/>
      <c r="H10" s="12"/>
      <c r="J10" s="12" t="s">
        <v>21</v>
      </c>
      <c r="K10" s="12"/>
      <c r="L10" s="12"/>
      <c r="M10" s="12"/>
      <c r="O10" s="12" t="s">
        <v>22</v>
      </c>
      <c r="P10" s="12"/>
      <c r="Q10" s="12"/>
      <c r="R10" s="12"/>
      <c r="T10" s="12" t="s">
        <v>23</v>
      </c>
      <c r="U10" s="12"/>
      <c r="V10" s="12"/>
      <c r="W10" s="12"/>
      <c r="Y10" s="12" t="s">
        <v>13</v>
      </c>
    </row>
    <row r="11" spans="1:36" x14ac:dyDescent="0.25">
      <c r="B11" t="s">
        <v>1</v>
      </c>
      <c r="C11" s="1" t="s">
        <v>15</v>
      </c>
      <c r="E11" t="s">
        <v>17</v>
      </c>
      <c r="G11" s="1">
        <v>0.45</v>
      </c>
      <c r="H11" s="1">
        <f>3.85%*C7</f>
        <v>7.0454999999999997</v>
      </c>
      <c r="J11" t="s">
        <v>17</v>
      </c>
      <c r="L11" s="1">
        <v>0.45</v>
      </c>
      <c r="M11" s="1">
        <f>-3.85%*C7</f>
        <v>-7.0454999999999997</v>
      </c>
      <c r="O11" t="s">
        <v>17</v>
      </c>
      <c r="Q11" s="1">
        <v>0.45</v>
      </c>
      <c r="R11" s="1">
        <f>-19.2%*C7</f>
        <v>-35.136000000000003</v>
      </c>
      <c r="T11" t="s">
        <v>17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25">
      <c r="B12" t="s">
        <v>13</v>
      </c>
      <c r="E12" s="1" t="s">
        <v>18</v>
      </c>
      <c r="F12" s="1" t="s">
        <v>19</v>
      </c>
      <c r="G12" s="1" t="s">
        <v>15</v>
      </c>
      <c r="H12" s="1" t="s">
        <v>20</v>
      </c>
      <c r="J12" s="1" t="s">
        <v>18</v>
      </c>
      <c r="K12" s="1" t="s">
        <v>19</v>
      </c>
      <c r="L12" s="1" t="s">
        <v>15</v>
      </c>
      <c r="M12" s="1" t="s">
        <v>20</v>
      </c>
      <c r="O12" s="1" t="s">
        <v>18</v>
      </c>
      <c r="P12" s="1" t="s">
        <v>19</v>
      </c>
      <c r="Q12" s="1" t="s">
        <v>15</v>
      </c>
      <c r="R12" s="1" t="s">
        <v>20</v>
      </c>
      <c r="T12" s="1" t="s">
        <v>18</v>
      </c>
      <c r="U12" s="1" t="s">
        <v>19</v>
      </c>
      <c r="V12" s="1" t="s">
        <v>15</v>
      </c>
      <c r="W12" s="1" t="s">
        <v>20</v>
      </c>
      <c r="Y12">
        <v>2</v>
      </c>
      <c r="AA12">
        <f>K13</f>
        <v>250</v>
      </c>
      <c r="AB12" t="s">
        <v>2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25">
      <c r="B13" t="s">
        <v>2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ระบุ 250</v>
      </c>
      <c r="K13" s="13">
        <f>กรวยการขายของแคมเปญ!C4</f>
        <v>250</v>
      </c>
      <c r="L13" s="1">
        <f>$C13+L$11</f>
        <v>2.4500000000000002</v>
      </c>
      <c r="M13" s="1">
        <f>$C$7+$M$11</f>
        <v>175.9545</v>
      </c>
      <c r="O13" s="1" t="str">
        <f>"สูญเสีย " &amp; P13</f>
        <v>สูญเสีย 20</v>
      </c>
      <c r="P13" s="13">
        <f>กรวยการขายของแคมเปญ!D4</f>
        <v>20</v>
      </c>
      <c r="Q13" s="1">
        <f>$C13+Q$11</f>
        <v>2.4500000000000002</v>
      </c>
      <c r="R13" s="1">
        <f>$C$7+$R$11</f>
        <v>147.864</v>
      </c>
      <c r="T13" s="1" t="str">
        <f>"ไม่ผ่าน "&amp;U13</f>
        <v>ไม่ผ่าน 9</v>
      </c>
      <c r="U13" s="13">
        <f>กรวยการขายของแคมเปญ!E4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25">
      <c r="B14" t="s">
        <v>3</v>
      </c>
      <c r="C14">
        <v>3</v>
      </c>
      <c r="E14" s="2">
        <f>F14</f>
        <v>0.6</v>
      </c>
      <c r="F14" s="2">
        <f>กรวยการขายของแคมเปญ!C5/กรวยการขายของแคมเปญ!$C$4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ติดต่อ 150</v>
      </c>
      <c r="K14" s="13">
        <f>กรวยการขายของแคมเปญ!C5</f>
        <v>150</v>
      </c>
      <c r="L14" s="1">
        <f>$C14+L$11</f>
        <v>3.45</v>
      </c>
      <c r="M14" s="1">
        <f>$C$7+$M$11</f>
        <v>175.9545</v>
      </c>
      <c r="O14" s="1" t="str">
        <f>"สูญเสีย " &amp; P14</f>
        <v>สูญเสีย 15</v>
      </c>
      <c r="P14" s="13">
        <f>กรวยการขายของแคมเปญ!D5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3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25">
      <c r="B15" t="s">
        <v>4</v>
      </c>
      <c r="C15">
        <v>4</v>
      </c>
      <c r="E15" s="2">
        <f>F15</f>
        <v>0.4</v>
      </c>
      <c r="F15" s="2">
        <f>กรวยการขายของแคมเปญ!C6/กรวยการขายของแคมเปญ!$C$4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พูดคุย 100</v>
      </c>
      <c r="K15" s="13">
        <f>กรวยการขายของแคมเปญ!C6</f>
        <v>100</v>
      </c>
      <c r="L15" s="1">
        <f>$C15+L$11</f>
        <v>4.45</v>
      </c>
      <c r="M15" s="1">
        <f>$C$7+$M$11</f>
        <v>175.9545</v>
      </c>
      <c r="O15" s="1" t="str">
        <f>"สูญเสีย " &amp; P15</f>
        <v>สูญเสีย 35</v>
      </c>
      <c r="P15" s="13">
        <f>กรวยการขายของแคมเปญ!D6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4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25">
      <c r="B16" t="s">
        <v>5</v>
      </c>
      <c r="C16">
        <v>5</v>
      </c>
      <c r="E16" s="2">
        <f>F16</f>
        <v>0.06</v>
      </c>
      <c r="F16" s="2">
        <f>กรวยการขายของแคมเปญ!C7/กรวยการขายของแคมเปญ!$C$4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ชนะ</v>
      </c>
      <c r="K16" s="13">
        <f>กรวยการขายของแคมเปญ!C7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5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25">
      <c r="B17" t="s">
        <v>14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กรวยการขายของแคมเปญ</vt:lpstr>
      <vt:lpstr>ตั้งแต่เริ่มต้น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2018-06-01T09:48:25Z</dcterms:created>
  <dcterms:modified xsi:type="dcterms:W3CDTF">2018-06-01T09:48:25Z</dcterms:modified>
</cp:coreProperties>
</file>