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10.159.62.2\信息技术部\FromMoravia\本地化部template\2018\th-TH\"/>
    </mc:Choice>
  </mc:AlternateContent>
  <bookViews>
    <workbookView xWindow="0" yWindow="0" windowWidth="28800" windowHeight="11760"/>
  </bookViews>
  <sheets>
    <sheet name="ทะเบียนเช็ค" sheetId="4" r:id="rId1"/>
  </sheets>
  <definedNames>
    <definedName name="CategoryTotal">IF(ประเภท[[#This Row],[ประเภท]]="เงินฝาก",ทะเบียนเช็ค[[#Totals],[เงินฝาก]],(SUMIF(ทะเบียนเช็ค[ประเภท],"=" &amp;ประเภท[[#This Row],[ประเภท]],ทะเบียนเช็ค[การเบิกถอน])))</definedName>
    <definedName name="InitialBalance">IF(ROW()-ROW(ทะเบียนเช็ค[[#Headers],[ยอดดุล]])=1,IF(AND(ISBLANK(ทะเบียนเช็ค[[#This Row],[การเบิกถอน]]),ISBLANK(ทะเบียนเช็ค[[#This Row],[เงินฝาก]])),"",ทะเบียนเช็ค[เงินฝาก]-ทะเบียนเช็ค[การเบิกถอน]))</definedName>
    <definedName name="ค้นหาประเภท" localSheetId="0">ประเภท[ประเภท]</definedName>
    <definedName name="ชื่อคอลัมน์1">ทะเบียนเช็ค[#All]</definedName>
    <definedName name="ชื่อเรื่อง1">ประเภท[#All]</definedName>
    <definedName name="ธุรกรรม" localSheetId="0">ทะเบียนเช็ค[#All]</definedName>
    <definedName name="ยอดดุล">IFERROR(ทะเบียนเช็ค[[#This Row],[เงินฝาก]]+ทะเบียนเช็ค!$K1048576-ทะเบียนเช็ค[[#This Row],[การเบิกถอน]],ทะเบียนเช็ค!$K1048576)</definedName>
  </definedNames>
  <calcPr calcId="162913"/>
</workbook>
</file>

<file path=xl/calcChain.xml><?xml version="1.0" encoding="utf-8"?>
<calcChain xmlns="http://schemas.openxmlformats.org/spreadsheetml/2006/main">
  <c r="J16" i="4" l="1"/>
  <c r="I16" i="4"/>
  <c r="K6" i="4"/>
  <c r="K7" i="4" s="1"/>
  <c r="K8" i="4" s="1"/>
  <c r="K9" i="4" s="1"/>
  <c r="K10" i="4" s="1"/>
  <c r="K11" i="4" s="1"/>
  <c r="K12" i="4" s="1"/>
  <c r="K13" i="4" s="1"/>
  <c r="K14" i="4" s="1"/>
  <c r="K15" i="4" s="1"/>
  <c r="K16" i="4" l="1"/>
  <c r="B3" i="4" s="1"/>
  <c r="F14" i="4"/>
  <c r="C16" i="4"/>
  <c r="C17" i="4"/>
  <c r="C18" i="4"/>
  <c r="C19" i="4"/>
  <c r="C20" i="4"/>
  <c r="C21" i="4"/>
  <c r="C22" i="4"/>
  <c r="F13" i="4"/>
  <c r="F12" i="4"/>
  <c r="F11" i="4"/>
  <c r="F10" i="4"/>
  <c r="F9" i="4"/>
  <c r="F8" i="4"/>
  <c r="F7" i="4"/>
  <c r="F6" i="4"/>
  <c r="F15" i="4"/>
  <c r="C15" i="4" l="1"/>
</calcChain>
</file>

<file path=xl/sharedStrings.xml><?xml version="1.0" encoding="utf-8"?>
<sst xmlns="http://schemas.openxmlformats.org/spreadsheetml/2006/main" count="43" uniqueCount="30">
  <si>
    <t>ทะเบียนเช็ค</t>
  </si>
  <si>
    <t>ใส่หมายเลขบัญชีธนาคารของคุณในเซลล์นี้</t>
  </si>
  <si>
    <t>สรุป</t>
  </si>
  <si>
    <t>ประเภท</t>
  </si>
  <si>
    <t>เงินฝาก</t>
  </si>
  <si>
    <t>บัตรเครดิต</t>
  </si>
  <si>
    <t>การลงทุน</t>
  </si>
  <si>
    <t>ของชำ</t>
  </si>
  <si>
    <t>สาธารณูปโภค</t>
  </si>
  <si>
    <t>ค่าประกัน</t>
  </si>
  <si>
    <t>จำนอง</t>
  </si>
  <si>
    <t>อื่นๆ</t>
  </si>
  <si>
    <t>ผลรวม</t>
  </si>
  <si>
    <t>หมายเลขเช็ค</t>
  </si>
  <si>
    <t>เดบิต</t>
  </si>
  <si>
    <t>ATM</t>
  </si>
  <si>
    <t>ยอดรวม</t>
  </si>
  <si>
    <t>วันที่</t>
  </si>
  <si>
    <t>คำอธิบาย</t>
  </si>
  <si>
    <t>ยอดดุลเริ่มต้น</t>
  </si>
  <si>
    <t>ร้านขายของชำ</t>
  </si>
  <si>
    <t>การจำนองบ้าน</t>
  </si>
  <si>
    <t>ร้านกาแฟ</t>
  </si>
  <si>
    <t>บริษัทแก๊สและไฟฟ้า</t>
  </si>
  <si>
    <t>เงินสด</t>
  </si>
  <si>
    <t>เช็คเงินค่าจ้าง</t>
  </si>
  <si>
    <t>การลงทุนในกองทุนรวม</t>
  </si>
  <si>
    <t>ผู้ให้บริการโทรศัพท์</t>
  </si>
  <si>
    <t>การเบิกถอน</t>
  </si>
  <si>
    <t>ยอดดุล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</si>
</sst>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87" formatCode="_(* #,##0_);_(* \(#,##0\);_(* &quot;-&quot;_);_(@_)"/>
    <numFmt numFmtId="188" formatCode="_(* #,##0.00_);_(* \(#,##0.00\);_(* &quot;-&quot;??_);_(@_)"/>
    <numFmt numFmtId="189" formatCode="&quot;$&quot;#,##0.00;[Red]&quot;$&quot;#,##0.00"/>
    <numFmt numFmtId="190" formatCode="&quot;฿&quot;#,##0.00;[Red]&quot;฿&quot;#,##0.00"/>
    <numFmt numFmtId="191" formatCode="&quot;฿&quot;#,##0.00"/>
    <numFmt numFmtId="193" formatCode="[$-1070000]d/mm/yyyy;@"/>
  </numFmts>
  <fonts count="12" x14ac:knownFonts="1">
    <font>
      <sz val="11"/>
      <color theme="1"/>
      <name val="Leelawadee"/>
      <family val="2"/>
    </font>
    <font>
      <b/>
      <sz val="10"/>
      <color theme="4" tint="-0.499984740745262"/>
      <name val="DilleniaUPC"/>
      <family val="2"/>
      <scheme val="minor"/>
    </font>
    <font>
      <b/>
      <sz val="14"/>
      <color theme="1" tint="0.34998626667073579"/>
      <name val="DilleniaUPC"/>
      <family val="3"/>
      <scheme val="major"/>
    </font>
    <font>
      <sz val="11"/>
      <color theme="1"/>
      <name val="DilleniaUPC"/>
      <family val="2"/>
      <scheme val="minor"/>
    </font>
    <font>
      <sz val="36"/>
      <color theme="4" tint="-0.24994659260841701"/>
      <name val="Leelawadee"/>
      <family val="2"/>
    </font>
    <font>
      <sz val="11"/>
      <color theme="1"/>
      <name val="Leelawadee"/>
      <family val="2"/>
    </font>
    <font>
      <sz val="18"/>
      <color theme="1" tint="0.34998626667073579"/>
      <name val="Leelawadee"/>
      <family val="2"/>
    </font>
    <font>
      <b/>
      <sz val="11"/>
      <color theme="0"/>
      <name val="Leelawadee"/>
      <family val="2"/>
    </font>
    <font>
      <b/>
      <sz val="11"/>
      <color theme="3"/>
      <name val="Leelawadee"/>
      <family val="2"/>
    </font>
    <font>
      <i/>
      <sz val="16"/>
      <color theme="4" tint="-0.24994659260841701"/>
      <name val="Leelawadee"/>
      <family val="2"/>
    </font>
    <font>
      <b/>
      <sz val="14"/>
      <color theme="1" tint="0.34998626667073579"/>
      <name val="Leelawadee"/>
      <family val="2"/>
    </font>
    <font>
      <b/>
      <sz val="11"/>
      <color theme="1"/>
      <name val="Leelawadee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14">
    <xf numFmtId="0" fontId="0" fillId="0" borderId="0">
      <alignment horizontal="left" wrapText="1"/>
    </xf>
    <xf numFmtId="0" fontId="4" fillId="0" borderId="0" applyNumberFormat="0" applyFill="0" applyBorder="0" applyProtection="0">
      <alignment horizontal="left" indent="8"/>
    </xf>
    <xf numFmtId="0" fontId="6" fillId="0" borderId="0" applyNumberFormat="0" applyFill="0" applyProtection="0">
      <alignment horizontal="left" indent="9"/>
    </xf>
    <xf numFmtId="0" fontId="7" fillId="2" borderId="0" applyNumberFormat="0" applyBorder="0" applyAlignment="0" applyProtection="0">
      <alignment horizontal="left"/>
    </xf>
    <xf numFmtId="0" fontId="2" fillId="0" borderId="0" applyNumberFormat="0" applyFill="0" applyProtection="0">
      <alignment horizontal="center"/>
    </xf>
    <xf numFmtId="0" fontId="9" fillId="0" borderId="0" applyNumberFormat="0" applyFill="0" applyBorder="0" applyProtection="0">
      <alignment horizontal="left" indent="9"/>
    </xf>
    <xf numFmtId="0" fontId="1" fillId="0" borderId="1" applyNumberFormat="0" applyFill="0" applyAlignment="0" applyProtection="0"/>
    <xf numFmtId="190" fontId="5" fillId="0" borderId="0" applyFill="0" applyBorder="0" applyProtection="0">
      <alignment horizontal="right"/>
    </xf>
    <xf numFmtId="0" fontId="8" fillId="0" borderId="0" applyNumberFormat="0" applyFill="0" applyBorder="0" applyAlignment="0" applyProtection="0">
      <alignment horizontal="left"/>
    </xf>
    <xf numFmtId="193" fontId="5" fillId="0" borderId="0" applyFill="0" applyBorder="0">
      <alignment horizontal="left"/>
    </xf>
    <xf numFmtId="188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91" fontId="5" fillId="0" borderId="0" applyFill="0" applyBorder="0" applyProtection="0">
      <alignment horizontal="left"/>
    </xf>
    <xf numFmtId="9" fontId="3" fillId="0" borderId="0" applyFont="0" applyFill="0" applyBorder="0" applyAlignment="0" applyProtection="0"/>
  </cellStyleXfs>
  <cellXfs count="23">
    <xf numFmtId="0" fontId="0" fillId="0" borderId="0" xfId="0">
      <alignment horizontal="left" wrapText="1"/>
    </xf>
    <xf numFmtId="0" fontId="0" fillId="0" borderId="0" xfId="0" applyFont="1">
      <alignment horizontal="left" wrapText="1"/>
    </xf>
    <xf numFmtId="0" fontId="0" fillId="0" borderId="0" xfId="0" applyFont="1" applyFill="1" applyBorder="1">
      <alignment horizontal="left" wrapText="1"/>
    </xf>
    <xf numFmtId="190" fontId="0" fillId="0" borderId="0" xfId="7" applyFont="1" applyFill="1" applyBorder="1">
      <alignment horizontal="right"/>
    </xf>
    <xf numFmtId="0" fontId="8" fillId="0" borderId="0" xfId="8" applyFont="1" applyFill="1" applyBorder="1" applyAlignment="1">
      <alignment horizontal="left" wrapText="1"/>
    </xf>
    <xf numFmtId="0" fontId="8" fillId="0" borderId="0" xfId="8" applyFont="1" applyFill="1" applyBorder="1" applyAlignment="1">
      <alignment horizontal="left"/>
    </xf>
    <xf numFmtId="0" fontId="4" fillId="0" borderId="0" xfId="1" applyFont="1">
      <alignment horizontal="left" indent="8"/>
    </xf>
    <xf numFmtId="0" fontId="9" fillId="0" borderId="0" xfId="5" applyFont="1">
      <alignment horizontal="left" indent="9"/>
    </xf>
    <xf numFmtId="0" fontId="6" fillId="0" borderId="0" xfId="2" applyFont="1">
      <alignment horizontal="left" indent="9"/>
    </xf>
    <xf numFmtId="0" fontId="0" fillId="0" borderId="0" xfId="0" applyFont="1">
      <alignment horizontal="left" wrapText="1"/>
    </xf>
    <xf numFmtId="0" fontId="7" fillId="2" borderId="0" xfId="3" applyFont="1">
      <alignment horizontal="left"/>
    </xf>
    <xf numFmtId="189" fontId="7" fillId="2" borderId="0" xfId="3" applyNumberFormat="1" applyFont="1" applyAlignment="1">
      <alignment horizontal="right"/>
    </xf>
    <xf numFmtId="190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left" wrapText="1"/>
    </xf>
    <xf numFmtId="193" fontId="5" fillId="0" borderId="0" xfId="9" applyFill="1" applyBorder="1" applyAlignment="1">
      <alignment horizontal="left"/>
    </xf>
    <xf numFmtId="0" fontId="0" fillId="0" borderId="0" xfId="0" applyAlignment="1">
      <alignment horizontal="left"/>
    </xf>
    <xf numFmtId="190" fontId="5" fillId="0" borderId="0" xfId="7" applyFill="1" applyBorder="1" applyAlignment="1">
      <alignment horizontal="right"/>
    </xf>
    <xf numFmtId="191" fontId="5" fillId="0" borderId="0" xfId="12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Font="1">
      <alignment horizontal="left" wrapText="1"/>
    </xf>
    <xf numFmtId="0" fontId="10" fillId="0" borderId="0" xfId="4" applyFont="1">
      <alignment horizontal="center"/>
    </xf>
    <xf numFmtId="190" fontId="8" fillId="0" borderId="0" xfId="7" applyNumberFormat="1" applyFont="1" applyFill="1" applyBorder="1">
      <alignment horizontal="right"/>
    </xf>
    <xf numFmtId="193" fontId="8" fillId="0" borderId="0" xfId="9" applyFont="1" applyFill="1" applyBorder="1">
      <alignment horizontal="left"/>
    </xf>
  </cellXfs>
  <cellStyles count="14">
    <cellStyle name="ข้อความอธิบาย" xfId="5" builtinId="53" customBuiltin="1"/>
    <cellStyle name="จุลภาค" xfId="10" builtinId="3" customBuiltin="1"/>
    <cellStyle name="จุลภาค [0]" xfId="11" builtinId="6" customBuiltin="1"/>
    <cellStyle name="ชื่อเรื่อง" xfId="1" builtinId="15" customBuiltin="1"/>
    <cellStyle name="ปกติ" xfId="0" builtinId="0" customBuiltin="1"/>
    <cellStyle name="เปอร์เซ็นต์" xfId="13" builtinId="5" customBuiltin="1"/>
    <cellStyle name="ผลรวม" xfId="6" builtinId="25" customBuiltin="1"/>
    <cellStyle name="วันที่" xfId="9"/>
    <cellStyle name="สกุลเงิน" xfId="7" builtinId="4" customBuiltin="1"/>
    <cellStyle name="สกุลเงิน [0]" xfId="12" builtinId="7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8" builtinId="19" customBuiltin="1"/>
  </cellStyles>
  <dxfs count="37">
    <dxf>
      <alignment horizontal="lef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  <numFmt numFmtId="190" formatCode="&quot;฿&quot;#,##0.00;[Red]&quot;฿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90" formatCode="&quot;฿&quot;#,##0.00;[Red]&quot;฿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  <numFmt numFmtId="190" formatCode="&quot;฿&quot;#,##0.00;[Red]&quot;฿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  <numFmt numFmtId="190" formatCode="&quot;฿&quot;#,##0.00;[Red]&quot;฿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family val="2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  <numFmt numFmtId="190" formatCode="&quot;฿&quot;#,##0.00;[Red]&quot;฿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top style="thin">
          <color theme="4"/>
        </top>
      </border>
    </dxf>
    <dxf>
      <border>
        <top style="thin">
          <color theme="4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i val="0"/>
        <color theme="0"/>
      </font>
      <fill>
        <patternFill patternType="solid">
          <fgColor auto="1"/>
          <bgColor theme="4" tint="-0.499984740745262"/>
        </patternFill>
      </fill>
    </dxf>
    <dxf>
      <font>
        <color theme="4" tint="-0.499984740745262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color theme="4" tint="-0.249977111117893"/>
      </font>
    </dxf>
    <dxf>
      <font>
        <b/>
        <color theme="4" tint="-0.249977111117893"/>
      </font>
    </dxf>
    <dxf>
      <font>
        <b/>
        <i val="0"/>
        <color theme="4" tint="-0.249977111117893"/>
      </font>
      <border>
        <top style="thin">
          <color theme="4"/>
        </top>
      </border>
    </dxf>
    <dxf>
      <font>
        <b/>
        <i val="0"/>
        <color theme="0"/>
      </font>
      <fill>
        <patternFill patternType="solid">
          <fgColor auto="1"/>
          <bgColor theme="4" tint="-0.499984740745262"/>
        </patternFill>
      </fill>
      <border>
        <bottom style="thin">
          <color theme="4"/>
        </bottom>
      </border>
    </dxf>
    <dxf>
      <font>
        <b val="0"/>
        <i val="0"/>
        <color theme="4" tint="-0.499984740745262"/>
      </font>
      <border>
        <top style="thin">
          <color theme="4"/>
        </top>
        <bottom style="thin">
          <color theme="4"/>
        </bottom>
      </border>
    </dxf>
  </dxfs>
  <tableStyles count="2" defaultTableStyle="ทะเบียนเช็ค" defaultPivotStyle="PivotStyleLight16">
    <tableStyle name="ทะเบียนเช็ค" pivot="0" count="7">
      <tableStyleElement type="wholeTable" dxfId="36"/>
      <tableStyleElement type="headerRow" dxfId="35"/>
      <tableStyleElement type="totalRow" dxfId="34"/>
      <tableStyleElement type="firstColumn" dxfId="33"/>
      <tableStyleElement type="lastColumn" dxfId="32"/>
      <tableStyleElement type="firstRowStripe" dxfId="31"/>
      <tableStyleElement type="firstColumnStripe" dxfId="30"/>
    </tableStyle>
    <tableStyle name="CheckRegisterSummary" pivot="0" count="9">
      <tableStyleElement type="wholeTable" dxfId="29"/>
      <tableStyleElement type="headerRow" dxfId="28"/>
      <tableStyleElement type="totalRow" dxfId="27"/>
      <tableStyleElement type="firstColumn" dxfId="26"/>
      <tableStyleElement type="lastColumn" dxfId="25"/>
      <tableStyleElement type="firstRowStripe" dxfId="24"/>
      <tableStyleElement type="secondRowStripe" dxfId="23"/>
      <tableStyleElement type="firstColumnStripe" dxfId="22"/>
      <tableStyleElement type="secondColumnStrip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solidFill>
                    <a:schemeClr val="tx1">
                      <a:lumMod val="95000"/>
                      <a:lumOff val="5000"/>
                    </a:schemeClr>
                  </a:solidFill>
                </a:defRPr>
              </a:pPr>
              <a:endParaRPr lang="th-TH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3925696300531629"/>
          <c:y val="0.28771297878283331"/>
          <c:w val="0.47208159641809477"/>
          <c:h val="0.57971180042734149"/>
        </c:manualLayout>
      </c:layout>
      <c:pieChart>
        <c:varyColors val="1"/>
        <c:ser>
          <c:idx val="0"/>
          <c:order val="0"/>
          <c:tx>
            <c:strRef>
              <c:f>ทะเบียนเช็ค!$C$14</c:f>
              <c:strCache>
                <c:ptCount val="1"/>
                <c:pt idx="0">
                  <c:v>ผลรวม</c:v>
                </c:pt>
              </c:strCache>
            </c:strRef>
          </c:tx>
          <c:dLbls>
            <c:dLbl>
              <c:idx val="4"/>
              <c:layout>
                <c:manualLayout>
                  <c:x val="1.3336166513010667E-2"/>
                  <c:y val="-1.382072237759954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180-4F6D-ADCA-C22ADAF827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latin typeface="Leelawadee" panose="020B0502040204020203" pitchFamily="34" charset="-34"/>
                    <a:cs typeface="Leelawadee" panose="020B05020402040202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ทะเบียนเช็ค!$B$15:$B$22</c15:sqref>
                  </c15:fullRef>
                </c:ext>
              </c:extLst>
              <c:f>ทะเบียนเช็ค!$B$16:$B$22</c:f>
              <c:strCache>
                <c:ptCount val="7"/>
                <c:pt idx="0">
                  <c:v>บัตรเครดิต</c:v>
                </c:pt>
                <c:pt idx="1">
                  <c:v>การลงทุน</c:v>
                </c:pt>
                <c:pt idx="2">
                  <c:v>ของชำ</c:v>
                </c:pt>
                <c:pt idx="3">
                  <c:v>สาธารณูปโภค</c:v>
                </c:pt>
                <c:pt idx="4">
                  <c:v>ค่าประกัน</c:v>
                </c:pt>
                <c:pt idx="5">
                  <c:v>จำนอง</c:v>
                </c:pt>
                <c:pt idx="6">
                  <c:v>อื่นๆ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ทะเบียนเช็ค!$C$15:$C$22</c15:sqref>
                  </c15:fullRef>
                </c:ext>
              </c:extLst>
              <c:f>ทะเบียนเช็ค!$C$16:$C$22</c:f>
              <c:numCache>
                <c:formatCode>"฿"#,##0.00</c:formatCode>
                <c:ptCount val="7"/>
                <c:pt idx="0">
                  <c:v>936.48</c:v>
                </c:pt>
                <c:pt idx="1">
                  <c:v>200</c:v>
                </c:pt>
                <c:pt idx="2">
                  <c:v>205.61</c:v>
                </c:pt>
                <c:pt idx="3">
                  <c:v>194.20000000000002</c:v>
                </c:pt>
                <c:pt idx="4">
                  <c:v>0</c:v>
                </c:pt>
                <c:pt idx="5">
                  <c:v>961.77</c:v>
                </c:pt>
                <c:pt idx="6">
                  <c:v>53.65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80-4F6D-ADCA-C22ADAF827E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6277095877721159"/>
          <c:y val="0.22737260805351056"/>
          <c:w val="0.33308862127528177"/>
          <c:h val="0.69225912745735585"/>
        </c:manualLayout>
      </c:layout>
      <c:overlay val="0"/>
      <c:txPr>
        <a:bodyPr/>
        <a:lstStyle/>
        <a:p>
          <a:pPr rtl="0">
            <a:defRPr sz="1100">
              <a:latin typeface="Leelawadee" panose="020B0502040204020203" pitchFamily="34" charset="-34"/>
              <a:cs typeface="Leelawadee" panose="020B05020402040202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chemeClr val="tx1"/>
          </a:solidFill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</xdr:rowOff>
    </xdr:from>
    <xdr:to>
      <xdr:col>1</xdr:col>
      <xdr:colOff>520700</xdr:colOff>
      <xdr:row>1</xdr:row>
      <xdr:rowOff>377205</xdr:rowOff>
    </xdr:to>
    <xdr:pic>
      <xdr:nvPicPr>
        <xdr:cNvPr id="2" name="ทะเบียนเช็ค" descr="ปากกาชี้อยู่เหนือทะเบียนเช็ค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525" y="1"/>
          <a:ext cx="720725" cy="1224929"/>
        </a:xfrm>
        <a:prstGeom prst="rect">
          <a:avLst/>
        </a:prstGeom>
      </xdr:spPr>
    </xdr:pic>
    <xdr:clientData/>
  </xdr:twoCellAnchor>
  <xdr:twoCellAnchor editAs="oneCell">
    <xdr:from>
      <xdr:col>1</xdr:col>
      <xdr:colOff>101600</xdr:colOff>
      <xdr:row>3</xdr:row>
      <xdr:rowOff>247651</xdr:rowOff>
    </xdr:from>
    <xdr:to>
      <xdr:col>2</xdr:col>
      <xdr:colOff>1476375</xdr:colOff>
      <xdr:row>11</xdr:row>
      <xdr:rowOff>228600</xdr:rowOff>
    </xdr:to>
    <xdr:grpSp>
      <xdr:nvGrpSpPr>
        <xdr:cNvPr id="7" name="กลุ่ม 6" descr="แผนภูมิวงกลมของประเภทและการแบ่งเปอร์เซ็นต์">
          <a:extLst>
            <a:ext uri="{FF2B5EF4-FFF2-40B4-BE49-F238E27FC236}">
              <a16:creationId xmlns:a16="http://schemas.microsoft.com/office/drawing/2014/main" id="{5C3B8341-0B33-4066-84A0-9E12583F2335}"/>
            </a:ext>
          </a:extLst>
        </xdr:cNvPr>
        <xdr:cNvGrpSpPr/>
      </xdr:nvGrpSpPr>
      <xdr:grpSpPr>
        <a:xfrm>
          <a:off x="311150" y="1857376"/>
          <a:ext cx="3841750" cy="3028949"/>
          <a:chOff x="444500" y="1892301"/>
          <a:chExt cx="3032947" cy="2873376"/>
        </a:xfrm>
      </xdr:grpSpPr>
      <xdr:graphicFrame macro="">
        <xdr:nvGraphicFramePr>
          <xdr:cNvPr id="5" name="แผนภูมิ 1" descr="แผนภูมิวงกลมของประเภทและการแบ่งเปอร์เซ็นต์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GraphicFramePr/>
        </xdr:nvGraphicFramePr>
        <xdr:xfrm>
          <a:off x="444500" y="1892301"/>
          <a:ext cx="3032947" cy="277817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6" name="สี่เหลี่ยมผืนผ้ามุมมน 5" descr="กล่องไล่ระดับสีรอบๆ แผนภูมิวงกลม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483642" y="2049115"/>
            <a:ext cx="2958058" cy="2716562"/>
          </a:xfrm>
          <a:prstGeom prst="roundRect">
            <a:avLst>
              <a:gd name="adj" fmla="val 6113"/>
            </a:avLst>
          </a:prstGeom>
          <a:noFill/>
          <a:ln>
            <a:solidFill>
              <a:schemeClr val="bg1">
                <a:lumMod val="95000"/>
              </a:schemeClr>
            </a:solidFill>
          </a:ln>
          <a:effectLst>
            <a:glow rad="63500">
              <a:schemeClr val="bg1">
                <a:lumMod val="95000"/>
                <a:alpha val="40000"/>
              </a:schemeClr>
            </a:glo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>
              <a:solidFill>
                <a:schemeClr val="tx1"/>
              </a:solidFill>
              <a:latin typeface="Leelawadee" panose="020B0502040204020203" pitchFamily="34" charset="-34"/>
              <a:cs typeface="Leelawadee" panose="020B0502040204020203" pitchFamily="34" charset="-34"/>
            </a:endParaRPr>
          </a:p>
        </xdr:txBody>
      </xdr:sp>
    </xdr:grpSp>
    <xdr:clientData/>
  </xdr:twoCellAnchor>
  <xdr:twoCellAnchor editAs="oneCell">
    <xdr:from>
      <xdr:col>3</xdr:col>
      <xdr:colOff>228600</xdr:colOff>
      <xdr:row>3</xdr:row>
      <xdr:rowOff>219074</xdr:rowOff>
    </xdr:from>
    <xdr:to>
      <xdr:col>11</xdr:col>
      <xdr:colOff>152400</xdr:colOff>
      <xdr:row>22</xdr:row>
      <xdr:rowOff>361948</xdr:rowOff>
    </xdr:to>
    <xdr:sp macro="" textlink="">
      <xdr:nvSpPr>
        <xdr:cNvPr id="8" name="รูปแบบอิสระ 1" descr="เส้นขอบล้อมรอบตารางทะเบียนเช็ค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276725" y="1828799"/>
          <a:ext cx="9144000" cy="7381874"/>
        </a:xfrm>
        <a:custGeom>
          <a:avLst/>
          <a:gdLst>
            <a:gd name="connsiteX0" fmla="*/ 0 w 6981825"/>
            <a:gd name="connsiteY0" fmla="*/ 2047875 h 2095500"/>
            <a:gd name="connsiteX1" fmla="*/ 0 w 6981825"/>
            <a:gd name="connsiteY1" fmla="*/ 0 h 2095500"/>
            <a:gd name="connsiteX2" fmla="*/ 6981825 w 6981825"/>
            <a:gd name="connsiteY2" fmla="*/ 0 h 2095500"/>
            <a:gd name="connsiteX3" fmla="*/ 6981825 w 6981825"/>
            <a:gd name="connsiteY3" fmla="*/ 2076450 h 2095500"/>
            <a:gd name="connsiteX4" fmla="*/ 6981825 w 6981825"/>
            <a:gd name="connsiteY4" fmla="*/ 2095500 h 2095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6981825" h="2095500">
              <a:moveTo>
                <a:pt x="0" y="2047875"/>
              </a:moveTo>
              <a:lnTo>
                <a:pt x="0" y="0"/>
              </a:lnTo>
              <a:lnTo>
                <a:pt x="6981825" y="0"/>
              </a:lnTo>
              <a:lnTo>
                <a:pt x="6981825" y="2076450"/>
              </a:lnTo>
              <a:lnTo>
                <a:pt x="6981825" y="2095500"/>
              </a:lnTo>
            </a:path>
          </a:pathLst>
        </a:custGeom>
        <a:ln w="15875">
          <a:gradFill flip="none" rotWithShape="1">
            <a:gsLst>
              <a:gs pos="15000">
                <a:schemeClr val="bg1">
                  <a:lumMod val="85000"/>
                </a:schemeClr>
              </a:gs>
              <a:gs pos="59000">
                <a:schemeClr val="bg1">
                  <a:lumMod val="95000"/>
                </a:schemeClr>
              </a:gs>
              <a:gs pos="93000">
                <a:schemeClr val="bg1"/>
              </a:gs>
            </a:gsLst>
            <a:lin ang="5400000" scaled="1"/>
            <a:tileRect/>
          </a:gradFill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2" name="ทะเบียนเช็ค" displayName="ทะเบียนเช็ค" ref="E5:K16" totalsRowCount="1" headerRowDxfId="20" dataDxfId="19" totalsRowDxfId="18">
  <tableColumns count="7">
    <tableColumn id="1" name="หมายเลขเช็ค" totalsRowLabel="ยอดรวม" dataDxfId="17" totalsRowDxfId="16" dataCellStyle="ปกติ"/>
    <tableColumn id="6" name="วันที่" dataDxfId="15" totalsRowDxfId="14" dataCellStyle="วันที่"/>
    <tableColumn id="7" name="คำอธิบาย" dataDxfId="13" totalsRowDxfId="12" dataCellStyle="หัวเรื่อง 4"/>
    <tableColumn id="2" name="ประเภท" dataDxfId="11" totalsRowDxfId="10"/>
    <tableColumn id="3" name="การเบิกถอน" totalsRowFunction="sum" dataDxfId="9" totalsRowDxfId="8" dataCellStyle="สกุลเงิน"/>
    <tableColumn id="4" name="เงินฝาก" totalsRowFunction="sum" dataDxfId="7" totalsRowDxfId="6" dataCellStyle="สกุลเงิน"/>
    <tableColumn id="5" name="ยอดดุล" totalsRowFunction="custom" dataDxfId="5" totalsRowDxfId="4">
      <calculatedColumnFormula>ยอดดุล</calculatedColumnFormula>
      <totalsRowFormula>ทะเบียนเช็ค[[#Totals],[เงินฝาก]]-ทะเบียนเช็ค[[#Totals],[การเบิกถอน]]</totalsRowFormula>
    </tableColumn>
  </tableColumns>
  <tableStyleInfo name="ทะเบียนเช็ค" showFirstColumn="0" showLastColumn="0" showRowStripes="1" showColumnStripes="0"/>
  <extLst>
    <ext xmlns:x14="http://schemas.microsoft.com/office/spreadsheetml/2009/9/main" uri="{504A1905-F514-4f6f-8877-14C23A59335A}">
      <x14:table altTextSummary="ใส่หมายเลขเช็ค วันที่ คำอธิบาย ประเภท การเบิกถอน และจำนวนเงินฝากในตารางนี้ ยอดดุลจะถูกคำนวณโดยอัตโนมัติ"/>
    </ext>
  </extLst>
</table>
</file>

<file path=xl/tables/table2.xml><?xml version="1.0" encoding="utf-8"?>
<table xmlns="http://schemas.openxmlformats.org/spreadsheetml/2006/main" id="4" name="ประเภท" displayName="ประเภท" ref="B14:C22" totalsRowShown="0" headerRowDxfId="3" dataDxfId="2">
  <tableColumns count="2">
    <tableColumn id="1" name="ประเภท" dataDxfId="1" dataCellStyle="ปกติ"/>
    <tableColumn id="2" name="ผลรวม" dataDxfId="0" dataCellStyle="สกุลเงิน [0]">
      <calculatedColumnFormula>CategoryTotal</calculatedColumnFormula>
    </tableColumn>
  </tableColumns>
  <tableStyleInfo name="CheckRegisterSummary" showFirstColumn="0" showLastColumn="0" showRowStripes="1" showColumnStripes="0"/>
  <extLst>
    <ext xmlns:x14="http://schemas.microsoft.com/office/spreadsheetml/2009/9/main" uri="{504A1905-F514-4f6f-8877-14C23A59335A}">
      <x14:table altTextSummary="ใส่รายการประเภทในตารางนี้ ผลรวมจะได้รับการอัปเดตโดยอัตโนมัติ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Metro">
      <a:majorFont>
        <a:latin typeface="Consolas"/>
        <a:ea typeface=""/>
        <a:cs typeface=""/>
        <a:font script="Jpan" typeface="HG丸ｺﾞｼｯｸM-PRO"/>
        <a:font script="Hang" typeface="HY중고딕"/>
        <a:font script="Hans" typeface="华文楷体"/>
        <a:font script="Hant" typeface="新細明體"/>
        <a:font script="Arab" typeface="Tahoma"/>
        <a:font script="Hebr" typeface="Levenim MT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L24"/>
  <sheetViews>
    <sheetView showGridLines="0" tabSelected="1" showRuler="0" zoomScaleNormal="100" workbookViewId="0"/>
  </sheetViews>
  <sheetFormatPr defaultColWidth="8.875" defaultRowHeight="30" customHeight="1" x14ac:dyDescent="0.25"/>
  <cols>
    <col min="1" max="1" width="2.75" customWidth="1"/>
    <col min="2" max="2" width="32.375" customWidth="1"/>
    <col min="3" max="3" width="20" customWidth="1"/>
    <col min="4" max="4" width="5.25" customWidth="1"/>
    <col min="5" max="6" width="15.25" customWidth="1"/>
    <col min="7" max="7" width="24.25" customWidth="1"/>
    <col min="8" max="11" width="15.25" customWidth="1"/>
    <col min="12" max="12" width="2.25" customWidth="1"/>
  </cols>
  <sheetData>
    <row r="1" spans="1:12" ht="66.95" customHeight="1" x14ac:dyDescent="0.6">
      <c r="A1" s="1"/>
      <c r="B1" s="6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0" customHeight="1" x14ac:dyDescent="0.3">
      <c r="A2" s="1"/>
      <c r="B2" s="7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30" customHeight="1" x14ac:dyDescent="0.35">
      <c r="A3" s="1"/>
      <c r="B3" s="8" t="str">
        <f>CONCATENATE("ยอดดุลปัจจุบัน : "&amp;TEXT(ทะเบียนเช็ค[[#Totals],[ยอดดุล]],"฿#,##0.00"))</f>
        <v>ยอดดุลปัจจุบัน : ฿2,730.84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30" customHeight="1" x14ac:dyDescent="0.25">
      <c r="A4" s="1"/>
      <c r="B4" s="19"/>
      <c r="C4" s="19"/>
      <c r="D4" s="1"/>
      <c r="E4" s="1"/>
      <c r="F4" s="1"/>
      <c r="G4" s="1"/>
      <c r="H4" s="1"/>
      <c r="I4" s="1"/>
      <c r="J4" s="1"/>
      <c r="K4" s="1"/>
    </row>
    <row r="5" spans="1:12" ht="30" customHeight="1" x14ac:dyDescent="0.25">
      <c r="A5" s="1"/>
      <c r="B5" s="19"/>
      <c r="C5" s="19"/>
      <c r="D5" s="1"/>
      <c r="E5" s="10" t="s">
        <v>13</v>
      </c>
      <c r="F5" s="10" t="s">
        <v>17</v>
      </c>
      <c r="G5" s="10" t="s">
        <v>18</v>
      </c>
      <c r="H5" s="10" t="s">
        <v>3</v>
      </c>
      <c r="I5" s="11" t="s">
        <v>28</v>
      </c>
      <c r="J5" s="11" t="s">
        <v>4</v>
      </c>
      <c r="K5" s="11" t="s">
        <v>29</v>
      </c>
    </row>
    <row r="6" spans="1:12" ht="30" customHeight="1" x14ac:dyDescent="0.25">
      <c r="A6" s="1"/>
      <c r="B6" s="19"/>
      <c r="C6" s="19"/>
      <c r="D6" s="1"/>
      <c r="E6" s="18"/>
      <c r="F6" s="22">
        <f ca="1">TODAY()-60</f>
        <v>43171</v>
      </c>
      <c r="G6" s="4" t="s">
        <v>19</v>
      </c>
      <c r="H6" s="5" t="s">
        <v>4</v>
      </c>
      <c r="I6" s="21"/>
      <c r="J6" s="21">
        <v>2916.73</v>
      </c>
      <c r="K6" s="21">
        <f>InitialBalance</f>
        <v>2916.73</v>
      </c>
    </row>
    <row r="7" spans="1:12" ht="30" customHeight="1" x14ac:dyDescent="0.25">
      <c r="A7" s="1"/>
      <c r="B7" s="19"/>
      <c r="C7" s="19"/>
      <c r="D7" s="1"/>
      <c r="E7" s="13">
        <v>2251</v>
      </c>
      <c r="F7" s="14">
        <f ca="1">TODAY()-59</f>
        <v>43172</v>
      </c>
      <c r="G7" s="13" t="s">
        <v>20</v>
      </c>
      <c r="H7" s="15" t="s">
        <v>7</v>
      </c>
      <c r="I7" s="16">
        <v>205.61</v>
      </c>
      <c r="J7" s="16"/>
      <c r="K7" s="3">
        <f>ยอดดุล</f>
        <v>2711.12</v>
      </c>
    </row>
    <row r="8" spans="1:12" ht="30" customHeight="1" x14ac:dyDescent="0.25">
      <c r="A8" s="1"/>
      <c r="B8" s="19"/>
      <c r="C8" s="19"/>
      <c r="D8" s="1"/>
      <c r="E8" s="13">
        <v>67112449</v>
      </c>
      <c r="F8" s="14">
        <f ca="1">TODAY()-45</f>
        <v>43186</v>
      </c>
      <c r="G8" s="13" t="s">
        <v>21</v>
      </c>
      <c r="H8" s="15" t="s">
        <v>10</v>
      </c>
      <c r="I8" s="16">
        <v>961.77</v>
      </c>
      <c r="J8" s="16"/>
      <c r="K8" s="3">
        <f>ยอดดุล</f>
        <v>1749.35</v>
      </c>
    </row>
    <row r="9" spans="1:12" ht="30" customHeight="1" x14ac:dyDescent="0.25">
      <c r="A9" s="1"/>
      <c r="B9" s="19"/>
      <c r="C9" s="19"/>
      <c r="D9" s="1"/>
      <c r="E9" s="13" t="s">
        <v>14</v>
      </c>
      <c r="F9" s="14">
        <f ca="1">TODAY()-40</f>
        <v>43191</v>
      </c>
      <c r="G9" s="13" t="s">
        <v>22</v>
      </c>
      <c r="H9" s="15" t="s">
        <v>11</v>
      </c>
      <c r="I9" s="16">
        <v>3.65</v>
      </c>
      <c r="J9" s="16"/>
      <c r="K9" s="3">
        <f>ยอดดุล</f>
        <v>1745.6999999999998</v>
      </c>
    </row>
    <row r="10" spans="1:12" ht="30" customHeight="1" x14ac:dyDescent="0.25">
      <c r="A10" s="1"/>
      <c r="B10" s="19"/>
      <c r="C10" s="19"/>
      <c r="D10" s="1"/>
      <c r="E10" s="13">
        <v>2252</v>
      </c>
      <c r="F10" s="14">
        <f ca="1">TODAY()-35</f>
        <v>43196</v>
      </c>
      <c r="G10" s="13" t="s">
        <v>23</v>
      </c>
      <c r="H10" s="15" t="s">
        <v>8</v>
      </c>
      <c r="I10" s="16">
        <v>145.33000000000001</v>
      </c>
      <c r="J10" s="16"/>
      <c r="K10" s="3">
        <f>ยอดดุล</f>
        <v>1600.37</v>
      </c>
    </row>
    <row r="11" spans="1:12" ht="30" customHeight="1" x14ac:dyDescent="0.25">
      <c r="A11" s="1"/>
      <c r="B11" s="19"/>
      <c r="C11" s="19"/>
      <c r="D11" s="1"/>
      <c r="E11" s="13" t="s">
        <v>15</v>
      </c>
      <c r="F11" s="14">
        <f ca="1">TODAY()-30</f>
        <v>43201</v>
      </c>
      <c r="G11" s="13" t="s">
        <v>24</v>
      </c>
      <c r="H11" s="15" t="s">
        <v>11</v>
      </c>
      <c r="I11" s="16">
        <v>50</v>
      </c>
      <c r="J11" s="16"/>
      <c r="K11" s="3">
        <f>ยอดดุล</f>
        <v>1550.37</v>
      </c>
    </row>
    <row r="12" spans="1:12" ht="30" customHeight="1" x14ac:dyDescent="0.25">
      <c r="A12" s="1"/>
      <c r="B12" s="19"/>
      <c r="C12" s="19"/>
      <c r="D12" s="1"/>
      <c r="E12" s="13">
        <v>68240158</v>
      </c>
      <c r="F12" s="14">
        <f ca="1">TODAY()-25</f>
        <v>43206</v>
      </c>
      <c r="G12" s="13" t="s">
        <v>5</v>
      </c>
      <c r="H12" s="15" t="s">
        <v>5</v>
      </c>
      <c r="I12" s="16">
        <v>936.48</v>
      </c>
      <c r="J12" s="16"/>
      <c r="K12" s="3">
        <f>ยอดดุล</f>
        <v>613.88999999999987</v>
      </c>
    </row>
    <row r="13" spans="1:12" ht="30" customHeight="1" x14ac:dyDescent="0.3">
      <c r="A13" s="1"/>
      <c r="B13" s="20" t="s">
        <v>2</v>
      </c>
      <c r="C13" s="20"/>
      <c r="D13" s="1"/>
      <c r="E13" s="13"/>
      <c r="F13" s="14">
        <f ca="1">TODAY()-20</f>
        <v>43211</v>
      </c>
      <c r="G13" s="13" t="s">
        <v>25</v>
      </c>
      <c r="H13" s="15" t="s">
        <v>4</v>
      </c>
      <c r="I13" s="16"/>
      <c r="J13" s="16">
        <v>2365.8200000000002</v>
      </c>
      <c r="K13" s="3">
        <f>ยอดดุล</f>
        <v>2979.71</v>
      </c>
    </row>
    <row r="14" spans="1:12" ht="30" customHeight="1" x14ac:dyDescent="0.25">
      <c r="A14" s="1"/>
      <c r="B14" s="10" t="s">
        <v>3</v>
      </c>
      <c r="C14" s="10" t="s">
        <v>12</v>
      </c>
      <c r="D14" s="1"/>
      <c r="E14" s="13"/>
      <c r="F14" s="14">
        <f ca="1">TODAY()-15</f>
        <v>43216</v>
      </c>
      <c r="G14" s="13" t="s">
        <v>26</v>
      </c>
      <c r="H14" s="15" t="s">
        <v>6</v>
      </c>
      <c r="I14" s="16">
        <v>200</v>
      </c>
      <c r="J14" s="16"/>
      <c r="K14" s="3">
        <f>ยอดดุล</f>
        <v>2779.71</v>
      </c>
    </row>
    <row r="15" spans="1:12" ht="30" customHeight="1" x14ac:dyDescent="0.25">
      <c r="A15" s="1"/>
      <c r="B15" s="13" t="s">
        <v>4</v>
      </c>
      <c r="C15" s="17">
        <f>CategoryTotal</f>
        <v>5282.55</v>
      </c>
      <c r="D15" s="1"/>
      <c r="E15" s="13">
        <v>2253</v>
      </c>
      <c r="F15" s="14">
        <f ca="1">TODAY()</f>
        <v>43231</v>
      </c>
      <c r="G15" s="13" t="s">
        <v>27</v>
      </c>
      <c r="H15" s="15" t="s">
        <v>8</v>
      </c>
      <c r="I15" s="16">
        <v>48.87</v>
      </c>
      <c r="J15" s="16"/>
      <c r="K15" s="3">
        <f>ยอดดุล</f>
        <v>2730.84</v>
      </c>
    </row>
    <row r="16" spans="1:12" ht="30" customHeight="1" x14ac:dyDescent="0.25">
      <c r="A16" s="1"/>
      <c r="B16" s="13" t="s">
        <v>5</v>
      </c>
      <c r="C16" s="17">
        <f>CategoryTotal</f>
        <v>936.48</v>
      </c>
      <c r="D16" s="1"/>
      <c r="E16" s="2" t="s">
        <v>16</v>
      </c>
      <c r="F16" s="2"/>
      <c r="G16" s="2"/>
      <c r="H16" s="2"/>
      <c r="I16" s="12">
        <f>SUBTOTAL(109,ทะเบียนเช็ค[การเบิกถอน])</f>
        <v>2551.71</v>
      </c>
      <c r="J16" s="12">
        <f>SUBTOTAL(109,ทะเบียนเช็ค[เงินฝาก])</f>
        <v>5282.55</v>
      </c>
      <c r="K16" s="12">
        <f>ทะเบียนเช็ค[[#Totals],[เงินฝาก]]-ทะเบียนเช็ค[[#Totals],[การเบิกถอน]]</f>
        <v>2730.84</v>
      </c>
    </row>
    <row r="17" spans="1:11" ht="30" customHeight="1" x14ac:dyDescent="0.25">
      <c r="A17" s="1"/>
      <c r="B17" s="13" t="s">
        <v>6</v>
      </c>
      <c r="C17" s="17">
        <f>CategoryTotal</f>
        <v>200</v>
      </c>
      <c r="D17" s="1"/>
      <c r="E17" s="9"/>
      <c r="F17" s="9"/>
      <c r="G17" s="9"/>
      <c r="H17" s="9"/>
      <c r="I17" s="9"/>
      <c r="J17" s="9"/>
      <c r="K17" s="9"/>
    </row>
    <row r="18" spans="1:11" ht="30" customHeight="1" x14ac:dyDescent="0.25">
      <c r="A18" s="1"/>
      <c r="B18" s="13" t="s">
        <v>7</v>
      </c>
      <c r="C18" s="17">
        <f>CategoryTotal</f>
        <v>205.61</v>
      </c>
      <c r="D18" s="1"/>
      <c r="E18" s="1"/>
      <c r="F18" s="1"/>
      <c r="G18" s="1"/>
      <c r="H18" s="1"/>
      <c r="I18" s="1"/>
      <c r="J18" s="1"/>
      <c r="K18" s="1"/>
    </row>
    <row r="19" spans="1:11" ht="30" customHeight="1" x14ac:dyDescent="0.25">
      <c r="A19" s="1"/>
      <c r="B19" s="13" t="s">
        <v>8</v>
      </c>
      <c r="C19" s="17">
        <f>CategoryTotal</f>
        <v>194.20000000000002</v>
      </c>
      <c r="D19" s="1"/>
      <c r="E19" s="1"/>
      <c r="F19" s="1"/>
      <c r="G19" s="1"/>
      <c r="H19" s="1"/>
      <c r="I19" s="1"/>
      <c r="J19" s="1"/>
      <c r="K19" s="1"/>
    </row>
    <row r="20" spans="1:11" ht="30" customHeight="1" x14ac:dyDescent="0.25">
      <c r="A20" s="1"/>
      <c r="B20" s="13" t="s">
        <v>9</v>
      </c>
      <c r="C20" s="17">
        <f>CategoryTotal</f>
        <v>0</v>
      </c>
      <c r="D20" s="1"/>
      <c r="E20" s="1"/>
      <c r="F20" s="1"/>
      <c r="G20" s="1"/>
      <c r="H20" s="1"/>
      <c r="I20" s="1"/>
      <c r="J20" s="1"/>
      <c r="K20" s="1"/>
    </row>
    <row r="21" spans="1:11" ht="30" customHeight="1" x14ac:dyDescent="0.25">
      <c r="A21" s="1"/>
      <c r="B21" s="13" t="s">
        <v>10</v>
      </c>
      <c r="C21" s="17">
        <f>CategoryTotal</f>
        <v>961.77</v>
      </c>
      <c r="D21" s="1"/>
      <c r="E21" s="1"/>
      <c r="F21" s="1"/>
      <c r="G21" s="1"/>
      <c r="H21" s="1"/>
      <c r="I21" s="1"/>
      <c r="J21" s="1"/>
      <c r="K21" s="1"/>
    </row>
    <row r="22" spans="1:11" ht="30" customHeight="1" x14ac:dyDescent="0.25">
      <c r="A22" s="1"/>
      <c r="B22" s="13" t="s">
        <v>11</v>
      </c>
      <c r="C22" s="17">
        <f>CategoryTotal</f>
        <v>53.65</v>
      </c>
      <c r="D22" s="1"/>
      <c r="E22" s="1"/>
      <c r="F22" s="1"/>
      <c r="G22" s="1"/>
      <c r="H22" s="1"/>
      <c r="I22" s="1"/>
      <c r="J22" s="1"/>
      <c r="K22" s="1"/>
    </row>
    <row r="23" spans="1:11" ht="30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30" customHeight="1" x14ac:dyDescent="0.25">
      <c r="E24" s="1"/>
      <c r="F24" s="1"/>
      <c r="G24" s="1"/>
      <c r="H24" s="1"/>
      <c r="I24" s="1"/>
      <c r="J24" s="1"/>
      <c r="K24" s="1"/>
    </row>
  </sheetData>
  <mergeCells count="2">
    <mergeCell ref="B4:C12"/>
    <mergeCell ref="B13:C13"/>
  </mergeCells>
  <dataValidations count="15">
    <dataValidation allowBlank="1" showInputMessage="1" showErrorMessage="1" prompt="ชื่อเรื่องของเวิร์กชีตนี้อยู่ในเซลล์นี้ ปรับเปลี่ยน หรืออัปเดตประเภทในตารางประเภท เริ่มจากเซลล์ B14 ใส่รายละเอียดเช็คในตาราง CheckRegister เริ่มจากเซลล์ E5" sqref="B1"/>
    <dataValidation allowBlank="1" showInputMessage="1" showErrorMessage="1" prompt="สร้างทะเบียนเช็คด้วยแผนภูมิในเวิร์กชีตนี้ ยอดเงินปัจจุบันจะถูกคำนวณในเซลล์ B3 โดยอัตโนมัติ แผนภูมิที่แสดงประเภทและผลรวมอยู่ในเซลล์ B4 ถึง B11" sqref="A1"/>
    <dataValidation allowBlank="1" showInputMessage="1" showErrorMessage="1" prompt="ยอดเงินผัจจุบันจะถูกคำนวณและผนวกในเซลล์นี้โดยอัตโนมัติ" sqref="B3"/>
    <dataValidation allowBlank="1" showInputMessage="1" showErrorMessage="1" prompt="แผนภูมิวงกลมที่มีประเภทและการแบ่งเปอร์เซ็นต์อยู่ในเซลล์ B4 ถึง C12" sqref="B4"/>
    <dataValidation allowBlank="1" showInputMessage="1" showErrorMessage="1" prompt="กำหนดการเลือกประเภทในตาราง CheckRegister โดยการแทรกและปรับเปลี่ยนประเภทในตารางนี้ ผลรวมประเภทในตาราง CheckRegister จะถูกอัปเดตทางด้านล่างโดยอัตโนมัติ" sqref="B13:C13"/>
    <dataValidation allowBlank="1" showInputMessage="1" showErrorMessage="1" prompt="ผลรวมประเภทจะถูกคำนวณในคอลัมน์นี้ภายใต้หัวข้อนี้โดยยึดตามรายการในตาราง CheckRegister โดยอัตโนมัติ" sqref="C14"/>
    <dataValidation allowBlank="1" showInputMessage="1" showErrorMessage="1" prompt="รายการประเภทจะอยู่ในคอลัมน์นี้ภายใต้หัวข้อนี้" sqref="B14"/>
    <dataValidation allowBlank="1" showInputMessage="1" showErrorMessage="1" prompt="ยอดดุลจะถูกคำนวณโดยอัตโนมัติในคอลัมน์นี้ภายใต้หัวข้อนี้" sqref="K5"/>
    <dataValidation allowBlank="1" showInputMessage="1" showErrorMessage="1" prompt="ใส่จำนวนการเงินฝากในคอลัมน์นี้ภายใต้หัวข้อนี้" sqref="J5"/>
    <dataValidation allowBlank="1" showInputMessage="1" showErrorMessage="1" prompt="ใส่จำนวนการเบิกถอนในคอลัมน์นี้ภายใต้หัวข้อนี้" sqref="I5"/>
    <dataValidation allowBlank="1" showInputMessage="1" showErrorMessage="1" prompt="เลือกประเภทในคอลัมน์นี้ภายใต้หัวข้อนี้ กด ALT+ลูกศรลงเพื่อเปิดรายการดรอปดาวน์ กด ENTER เพื่อเลือก รายการประเภทจะอัปเดตจากตารางประเภทโดยอัตโนมัติ" sqref="H5"/>
    <dataValidation allowBlank="1" showInputMessage="1" showErrorMessage="1" prompt="ใส่คำอธิบายในคอลัมน์นี้ภายใต้หัวข้อนี้" sqref="G5"/>
    <dataValidation allowBlank="1" showInputMessage="1" showErrorMessage="1" prompt="ใส่วันที่ในคอลัมน์นี้ภายใต้หัวข้อนี้" sqref="F5"/>
    <dataValidation allowBlank="1" showInputMessage="1" showErrorMessage="1" prompt="ใส่หมายเลขเช็คในคอลัมน์นี้ภายใต้หัวข้อนี้" sqref="E5"/>
    <dataValidation type="list" errorStyle="warning" allowBlank="1" showInputMessage="1" showErrorMessage="1" error="เลือกประเภทจากรายการ เลือก ยกเลิก แล้วกด ALT+ลูกศรลงเพื่อเปิดรายการดรอปดาวน์ จากนั้นกด ENTER เพื่อเลือก" sqref="H6:H15">
      <formula1>ค้นหาประเภท</formula1>
    </dataValidation>
  </dataValidations>
  <printOptions horizontalCentered="1"/>
  <pageMargins left="0.7" right="0.7" top="0.75" bottom="0.75" header="0.3" footer="0.3"/>
  <pageSetup paperSize="9" scale="69" fitToHeight="0" orientation="landscape" r:id="rId1"/>
  <headerFooter differentFirst="1">
    <oddFooter>Page &amp;P of &amp;N</oddFooter>
  </headerFooter>
  <ignoredErrors>
    <ignoredError sqref="C15:C22" emptyCellReference="1"/>
    <ignoredError sqref="K6" calculatedColumn="1"/>
  </ignoredErrors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4</vt:i4>
      </vt:variant>
    </vt:vector>
  </HeadingPairs>
  <TitlesOfParts>
    <vt:vector size="5" baseType="lpstr">
      <vt:lpstr>ทะเบียนเช็ค</vt:lpstr>
      <vt:lpstr>ทะเบียนเช็ค!ค้นหาประเภท</vt:lpstr>
      <vt:lpstr>ชื่อคอลัมน์1</vt:lpstr>
      <vt:lpstr>ชื่อเรื่อง1</vt:lpstr>
      <vt:lpstr>ทะเบียนเช็ค!ธุรกรรม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dcterms:created xsi:type="dcterms:W3CDTF">2017-06-24T01:05:46Z</dcterms:created>
  <dcterms:modified xsi:type="dcterms:W3CDTF">2018-05-11T05:27:07Z</dcterms:modified>
</cp:coreProperties>
</file>