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2FB9513-A14A-4F27-BCBC-5C9E94DBA22F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Зведення" sheetId="1" r:id="rId1"/>
    <sheet name="Список подарунків" sheetId="2" r:id="rId2"/>
  </sheets>
  <definedNames>
    <definedName name="ЗагальнийРозмірБюджету">Зведення!$F$1</definedName>
    <definedName name="_xlnm.Print_Titles" localSheetId="0">Зведення!$5:$5</definedName>
    <definedName name="_xlnm.Print_Titles" localSheetId="1">'Список подарунків'!$2:$2</definedName>
    <definedName name="Заголовок1">Одержувачі[[#Headers],[ОДЕРЖУВАЧ]]</definedName>
    <definedName name="Заголовок2">Подарунки[[#Headers],[ОДЕРЖУВАЧ]]</definedName>
    <definedName name="ЗАЛИШОК">Зведення!$F$3</definedName>
    <definedName name="Залишок_від_виділеної_суми_коштів">IF(Одержувачі[[#Totals],[ЗАПЛАНОВАНИЙ ВІДСОТОК БЮДЖЕТУ]]=1,ЗагальнийРозмірБюджету*Зведення!XFD1,IF(Одержувачі[[#Totals],[ЗАПЛАНОВАНИЙ ВІДСОТОК БЮДЖЕТУ]]&gt;1,(ЗагальнийРозмірБюджету/Одержувачі[[#Totals],[ЗАПЛАНОВАНИЙ ВІДСОТОК БЮДЖЕТУ]])*Зведення!XFD1,ЗагальнийРозмірБюджету*Зведення!XFD1))</definedName>
    <definedName name="Змінення_бюджету">Зведення!$D$4</definedName>
    <definedName name="ІменаОдержувачів">Одержувачі[ОДЕРЖУВАЧ]</definedName>
    <definedName name="ОбластьЗаголовкаРядка1..F4">Зведення!$E$1</definedName>
  </definedNames>
  <calcPr calcId="162913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<sst xmlns="http://schemas.openxmlformats.org/spreadsheetml/2006/main" count="47" uniqueCount="29">
  <si>
    <t>Список</t>
  </si>
  <si>
    <t>Змінити бюджет, якщо відсоток запланованих витрат перевищить 100% ("Так" або "Ні")?</t>
  </si>
  <si>
    <t>ОДЕРЖУВАЧ</t>
  </si>
  <si>
    <t>Андрій</t>
  </si>
  <si>
    <t>Оксана</t>
  </si>
  <si>
    <t>Олег</t>
  </si>
  <si>
    <t>Катерина</t>
  </si>
  <si>
    <t>Степан</t>
  </si>
  <si>
    <t>Усього</t>
  </si>
  <si>
    <t>СВЯТКОВИХ ПОДАРУНКІВ</t>
  </si>
  <si>
    <t>ЗАПЛАНОВАНИЙ ВІДСОТОК БЮДЖЕТУ</t>
  </si>
  <si>
    <t>Так</t>
  </si>
  <si>
    <t>ЗАГАЛЬНИЙ РОЗМІР БЮДЖЕТУ</t>
  </si>
  <si>
    <t>ВИТРАЧЕНО</t>
  </si>
  <si>
    <t>ЗАЛИШОК БЮДЖЕТУ</t>
  </si>
  <si>
    <t>ЗАПЛАНОВАНА КІЛЬКІСТЬ ПОДАРУНКІВ</t>
  </si>
  <si>
    <t>ЗАЛИШИЛОСЯ ПОДАРУНКІВ</t>
  </si>
  <si>
    <t>ПОДАРУНОК</t>
  </si>
  <si>
    <t>Ляльковий будинок</t>
  </si>
  <si>
    <t>Велосипед</t>
  </si>
  <si>
    <t>Матеріали для cкрапбукінгу</t>
  </si>
  <si>
    <t>Іграшковий потяг</t>
  </si>
  <si>
    <t>Светр</t>
  </si>
  <si>
    <t>Подарункова картка</t>
  </si>
  <si>
    <t>Сукня</t>
  </si>
  <si>
    <t>ВАРТІСТЬ</t>
  </si>
  <si>
    <t>ПРИДБАНО</t>
  </si>
  <si>
    <t>ЗАГОРНУТО</t>
  </si>
  <si>
    <t>ЗАЛИШОК ВИДІЛЕНИХ 
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</si>
</sst>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8" formatCode="#,##0.00\ [$₴-422]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165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6" fontId="1" fillId="0" borderId="2">
      <alignment horizontal="left" indent="1"/>
    </xf>
    <xf numFmtId="166" fontId="1" fillId="0" borderId="1">
      <alignment horizontal="left" vertical="center" indent="1"/>
    </xf>
    <xf numFmtId="166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0" fontId="4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168" fontId="0" fillId="0" borderId="0" xfId="4" applyNumberFormat="1" applyFont="1">
      <alignment horizontal="right" vertical="center" indent="1"/>
    </xf>
    <xf numFmtId="168" fontId="2" fillId="0" borderId="0" xfId="0" applyNumberFormat="1" applyFont="1" applyBorder="1" applyAlignment="1">
      <alignment horizontal="right" vertical="center" indent="1"/>
    </xf>
    <xf numFmtId="168" fontId="1" fillId="0" borderId="2" xfId="11" applyNumberFormat="1">
      <alignment horizontal="left" indent="1"/>
    </xf>
    <xf numFmtId="168" fontId="0" fillId="0" borderId="0" xfId="13" applyNumberFormat="1" applyFont="1">
      <alignment horizontal="right" vertical="center" indent="1"/>
    </xf>
  </cellXfs>
  <cellStyles count="15">
    <cellStyle name="Ввід" xfId="11" builtinId="20" customBuiltin="1"/>
    <cellStyle name="Вибір грошової одиниці" xfId="13" xr:uid="{00000000-0005-0000-0000-000004000000}"/>
    <cellStyle name="Відсотковий" xfId="6" builtinId="5" customBuiltin="1"/>
    <cellStyle name="Грошовий" xfId="4" builtinId="4" customBuiltin="1"/>
    <cellStyle name="Грошовий [0]" xfId="5" builtinId="7" customBuiltin="1"/>
    <cellStyle name="Заголовок 1" xfId="8" builtinId="16" customBuiltin="1"/>
    <cellStyle name="Заголовок 2" xfId="9" builtinId="17" customBuiltin="1"/>
    <cellStyle name="Заголовок 3" xfId="10" builtinId="18" customBuiltin="1"/>
    <cellStyle name="Заголовок таблиці" xfId="14" xr:uid="{00000000-0005-0000-0000-00000D000000}"/>
    <cellStyle name="Звичайний" xfId="0" builtinId="0" customBuiltin="1"/>
    <cellStyle name="Назва" xfId="7" builtinId="15" customBuiltin="1"/>
    <cellStyle name="Придбано/загорнуто" xfId="1" xr:uid="{00000000-0005-0000-0000-00000C000000}"/>
    <cellStyle name="Результат" xfId="12" builtinId="21" customBuiltin="1"/>
    <cellStyle name="Фінансовий" xfId="2" builtinId="3" customBuiltin="1"/>
    <cellStyle name="Фінансовий [0]" xfId="3" builtinId="6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68" formatCode="#,##0.00\ [$₴-422]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₴-422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₴-422]"/>
    </dxf>
    <dxf>
      <font>
        <strike/>
        <color theme="3" tint="0.59996337778862885"/>
      </font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Список святкових подарунків" defaultPivotStyle="PivotStyleLight16">
    <tableStyle name="Список святкових подарунків" pivot="0" count="3" xr9:uid="{00000000-0011-0000-FFFF-FFFF00000000}">
      <tableStyleElement type="wholeTable" dxfId="17"/>
      <tableStyleElement type="headerRow" dxfId="16"/>
      <tableStyleElement type="totalRow" dxfId="15"/>
    </tableStyle>
    <tableStyle name="Зведення" pivot="0" count="5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104775</xdr:rowOff>
    </xdr:to>
    <xdr:grpSp>
      <xdr:nvGrpSpPr>
        <xdr:cNvPr id="4" name="Межа сторінки" descr="Смугаста різнокольорова межа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11525250" cy="104775"/>
          <a:chOff x="190500" y="6334125"/>
          <a:chExt cx="8639175" cy="114300"/>
        </a:xfrm>
      </xdr:grpSpPr>
      <xdr:sp macro="" textlink="">
        <xdr:nvSpPr>
          <xdr:cNvPr id="1034" name="Полілінія 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Полілінія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Полілінія 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104775</xdr:rowOff>
    </xdr:to>
    <xdr:grpSp>
      <xdr:nvGrpSpPr>
        <xdr:cNvPr id="6" name="Межа сторінки" descr="Смугаста різнокольорова межа ">
          <a:extLst>
            <a:ext uri="{FF2B5EF4-FFF2-40B4-BE49-F238E27FC236}">
              <a16:creationId xmlns:a16="http://schemas.microsoft.com/office/drawing/2014/main" id="{0EAF2E1B-A43D-401F-9679-F728E4E32C21}"/>
            </a:ext>
          </a:extLst>
        </xdr:cNvPr>
        <xdr:cNvGrpSpPr/>
      </xdr:nvGrpSpPr>
      <xdr:grpSpPr>
        <a:xfrm>
          <a:off x="0" y="0"/>
          <a:ext cx="11525250" cy="104775"/>
          <a:chOff x="190500" y="6334125"/>
          <a:chExt cx="8639175" cy="114300"/>
        </a:xfrm>
      </xdr:grpSpPr>
      <xdr:sp macro="" textlink="">
        <xdr:nvSpPr>
          <xdr:cNvPr id="7" name="Полілінія 10">
            <a:extLst>
              <a:ext uri="{FF2B5EF4-FFF2-40B4-BE49-F238E27FC236}">
                <a16:creationId xmlns:a16="http://schemas.microsoft.com/office/drawing/2014/main" id="{A34654FF-8320-4A0B-A6B2-21BA2AE0C34E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Полілінія 11">
            <a:extLst>
              <a:ext uri="{FF2B5EF4-FFF2-40B4-BE49-F238E27FC236}">
                <a16:creationId xmlns:a16="http://schemas.microsoft.com/office/drawing/2014/main" id="{BD8B74F0-6790-4F09-923F-D0939F09422B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Полілінія 12">
            <a:extLst>
              <a:ext uri="{FF2B5EF4-FFF2-40B4-BE49-F238E27FC236}">
                <a16:creationId xmlns:a16="http://schemas.microsoft.com/office/drawing/2014/main" id="{0273C33C-83F8-42E5-A083-C7E6BFCD71D5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Одержувачі" displayName="Одержувачі" ref="B5:F11" totalsRowCount="1">
  <autoFilter ref="B5:F10" xr:uid="{00000000-0009-0000-0100-000001000000}"/>
  <tableColumns count="5">
    <tableColumn id="1" xr3:uid="{00000000-0010-0000-0000-000001000000}" name="ОДЕРЖУВАЧ" totalsRowLabel="Усього" totalsRowDxfId="4"/>
    <tableColumn id="2" xr3:uid="{00000000-0010-0000-0000-000002000000}" name="ЗАПЛАНОВАНИЙ ВІДСОТОК БЮДЖЕТУ" totalsRowFunction="custom" totalsRowDxfId="3">
      <totalsRowFormula>SUM(Одержувачі[ЗАПЛАНОВАНИЙ ВІДСОТОК БЮДЖЕТУ])</totalsRowFormula>
    </tableColumn>
    <tableColumn id="6" xr3:uid="{00000000-0010-0000-0000-000006000000}" name="ЗАЛИШОК ВИДІЛЕНИХ _x000a_КОШТІВ" totalsRowFunction="custom" dataDxfId="6" totalsRowDxfId="2">
      <calculatedColumnFormula>IFERROR(IF(Змінення_бюджету="Так",Залишок_від_виділеної_суми_коштів-SUMIFS(Подарунки[ВАРТІСТЬ],Подарунки[ОДЕРЖУВАЧ],Одержувачі[[#This Row],[ОДЕРЖУВАЧ]]),(ЗагальнийРозмірБюджету*Одержувачі[[#This Row],[ЗАПЛАНОВАНИЙ ВІДСОТОК БЮДЖЕТУ]])-SUMIFS(Подарунки[ВАРТІСТЬ],Подарунки[ОДЕРЖУВАЧ],Одержувачі[[#This Row],[ОДЕРЖУВАЧ]])),"")</calculatedColumnFormula>
      <totalsRowFormula>IFERROR(SUM(Одержувачі[ЗАЛИШОК ВИДІЛЕНИХ 
КОШТІВ]),"")</totalsRowFormula>
    </tableColumn>
    <tableColumn id="3" xr3:uid="{00000000-0010-0000-0000-000003000000}" name="ЗАПЛАНОВАНА КІЛЬКІСТЬ ПОДАРУНКІВ" totalsRowFunction="custom" totalsRowDxfId="1">
      <totalsRowFormula>SUM(Одержувачі[ЗАПЛАНОВАНА КІЛЬКІСТЬ ПОДАРУНКІВ])</totalsRowFormula>
    </tableColumn>
    <tableColumn id="5" xr3:uid="{00000000-0010-0000-0000-000005000000}" name="ЗАЛИШИЛОСЯ ПОДАРУНКІВ" totalsRowFunction="custom" totalsRowDxfId="0">
      <calculatedColumnFormula>IFERROR(Одержувачі[[#This Row],[ЗАПЛАНОВАНА КІЛЬКІСТЬ ПОДАРУНКІВ]]-COUNTIFS(Подарунки[ОДЕРЖУВАЧ],Одержувачі[[#This Row],[ОДЕРЖУВАЧ]]), "")</calculatedColumnFormula>
      <totalsRowFormula>SUM(Одержувачі[ЗАЛИШИЛОСЯ ПОДАРУНКІВ])</totalsRowFormula>
    </tableColumn>
  </tableColumns>
  <tableStyleInfo name="Зведення" showFirstColumn="1" showLastColumn="0" showRowStripes="1" showColumnStripes="1"/>
  <extLst>
    <ext xmlns:x14="http://schemas.microsoft.com/office/spreadsheetml/2009/9/main" uri="{504A1905-F514-4f6f-8877-14C23A59335A}">
      <x14:table altTextSummary="Введіть імена одержувачів подарунків, запланований відсоток бюджету та кількість подарунків у цю таблицю. Виділена сума коштів і кількість подарунків, що залишилося придбати, обчислюється автоматично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Подарунки" displayName="Подарунки" ref="B2:F9" totalsRowShown="0">
  <autoFilter ref="B2:F9" xr:uid="{00000000-0009-0000-0100-000004000000}"/>
  <tableColumns count="5">
    <tableColumn id="1" xr3:uid="{00000000-0010-0000-0100-000001000000}" name="ОДЕРЖУВАЧ"/>
    <tableColumn id="2" xr3:uid="{00000000-0010-0000-0100-000002000000}" name="ПОДАРУНОК"/>
    <tableColumn id="3" xr3:uid="{00000000-0010-0000-0100-000003000000}" name="ВАРТІСТЬ" dataDxfId="5"/>
    <tableColumn id="4" xr3:uid="{00000000-0010-0000-0100-000004000000}" name="ПРИДБАНО"/>
    <tableColumn id="5" xr3:uid="{00000000-0010-0000-0100-000005000000}" name="ЗАГОРНУТО"/>
  </tableColumns>
  <tableStyleInfo name="Список святкових подарунків" showFirstColumn="0" showLastColumn="0" showRowStripes="1" showColumnStripes="0"/>
  <extLst>
    <ext xmlns:x14="http://schemas.microsoft.com/office/spreadsheetml/2009/9/main" uri="{504A1905-F514-4f6f-8877-14C23A59335A}">
      <x14:table altTextSummary="Виберіть одержувача, введіть подарунок і вартість, а потім укажіть, чи придбано та загорнуто його. Якщо подарунок придбано та загорнуто, текст у рядку таблиці закреслюється.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2" customWidth="1"/>
    <col min="2" max="6" width="25.777343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5" t="s">
        <v>0</v>
      </c>
      <c r="C1" s="16" t="s">
        <v>9</v>
      </c>
      <c r="D1" s="16"/>
      <c r="E1" s="8" t="s">
        <v>12</v>
      </c>
      <c r="F1" s="20">
        <v>4000</v>
      </c>
    </row>
    <row r="2" spans="1:6" customFormat="1" ht="21" customHeight="1" x14ac:dyDescent="0.25">
      <c r="A2" s="7"/>
      <c r="B2" s="15"/>
      <c r="C2" s="16"/>
      <c r="D2" s="16"/>
      <c r="E2" s="8" t="s">
        <v>13</v>
      </c>
      <c r="F2" s="20">
        <f>IFERROR(SUMIFS(Подарунки[ВАРТІСТЬ],Подарунки[ПРИДБАНО],"Так"),"")</f>
        <v>2264</v>
      </c>
    </row>
    <row r="3" spans="1:6" customFormat="1" ht="21" customHeight="1" x14ac:dyDescent="0.25">
      <c r="A3" s="7"/>
      <c r="B3" s="15"/>
      <c r="C3" s="16"/>
      <c r="D3" s="16"/>
      <c r="E3" s="8" t="s">
        <v>14</v>
      </c>
      <c r="F3" s="20">
        <f>IFERROR(ЗагальнийРозмірБюджету-F2,"")</f>
        <v>1736</v>
      </c>
    </row>
    <row r="4" spans="1:6" customFormat="1" ht="30" customHeight="1" x14ac:dyDescent="0.2">
      <c r="B4" s="17" t="s">
        <v>1</v>
      </c>
      <c r="C4" s="17"/>
      <c r="D4" s="13" t="s">
        <v>11</v>
      </c>
      <c r="E4" s="2"/>
    </row>
    <row r="5" spans="1:6" customFormat="1" ht="30" customHeight="1" x14ac:dyDescent="0.2">
      <c r="B5" s="14" t="s">
        <v>2</v>
      </c>
      <c r="C5" s="14" t="s">
        <v>10</v>
      </c>
      <c r="D5" s="14" t="s">
        <v>28</v>
      </c>
      <c r="E5" s="14" t="s">
        <v>15</v>
      </c>
      <c r="F5" s="14" t="s">
        <v>16</v>
      </c>
    </row>
    <row r="6" spans="1:6" customFormat="1" ht="30" customHeight="1" x14ac:dyDescent="0.2">
      <c r="B6" t="s">
        <v>3</v>
      </c>
      <c r="C6" s="1">
        <v>0.3</v>
      </c>
      <c r="D6" s="18">
        <f>IFERROR(IF(Змінення_бюджету="Так",Залишок_від_виділеної_суми_коштів-SUMIFS(Подарунки[ВАРТІСТЬ],Подарунки[ОДЕРЖУВАЧ],Одержувачі[[#This Row],[ОДЕРЖУВАЧ]]),(ЗагальнийРозмірБюджету*Одержувачі[[#This Row],[ЗАПЛАНОВАНИЙ ВІДСОТОК БЮДЖЕТУ]])-SUMIFS(Подарунки[ВАРТІСТЬ],Подарунки[ОДЕРЖУВАЧ],Одержувачі[[#This Row],[ОДЕРЖУВАЧ]])),"")</f>
        <v>360</v>
      </c>
      <c r="E6" s="10">
        <v>3</v>
      </c>
      <c r="F6" s="10">
        <f>IFERROR(Одержувачі[[#This Row],[ЗАПЛАНОВАНА КІЛЬКІСТЬ ПОДАРУНКІВ]]-COUNTIFS(Подарунки[ОДЕРЖУВАЧ],Одержувачі[[#This Row],[ОДЕРЖУВАЧ]]), "")</f>
        <v>1</v>
      </c>
    </row>
    <row r="7" spans="1:6" customFormat="1" ht="30" customHeight="1" x14ac:dyDescent="0.2">
      <c r="B7" t="s">
        <v>4</v>
      </c>
      <c r="C7" s="1">
        <v>0.3</v>
      </c>
      <c r="D7" s="18">
        <f>IFERROR(IF(Змінення_бюджету="Так",Залишок_від_виділеної_суми_коштів-SUMIFS(Подарунки[ВАРТІСТЬ],Подарунки[ОДЕРЖУВАЧ],Одержувачі[[#This Row],[ОДЕРЖУВАЧ]]),(ЗагальнийРозмірБюджету*Одержувачі[[#This Row],[ЗАПЛАНОВАНИЙ ВІДСОТОК БЮДЖЕТУ]])-SUMIFS(Подарунки[ВАРТІСТЬ],Подарунки[ОДЕРЖУВАЧ],Одержувачі[[#This Row],[ОДЕРЖУВАЧ]])),"")</f>
        <v>432</v>
      </c>
      <c r="E7" s="10">
        <v>3</v>
      </c>
      <c r="F7" s="10">
        <f>IFERROR(Одержувачі[[#This Row],[ЗАПЛАНОВАНА КІЛЬКІСТЬ ПОДАРУНКІВ]]-COUNTIFS(Подарунки[ОДЕРЖУВАЧ],Одержувачі[[#This Row],[ОДЕРЖУВАЧ]]), "")</f>
        <v>1</v>
      </c>
    </row>
    <row r="8" spans="1:6" customFormat="1" ht="30" customHeight="1" x14ac:dyDescent="0.2">
      <c r="B8" t="s">
        <v>5</v>
      </c>
      <c r="C8" s="1">
        <v>0.2</v>
      </c>
      <c r="D8" s="18">
        <f>IFERROR(IF(Змінення_бюджету="Так",Залишок_від_виділеної_суми_коштів-SUMIFS(Подарунки[ВАРТІСТЬ],Подарунки[ОДЕРЖУВАЧ],Одержувачі[[#This Row],[ОДЕРЖУВАЧ]]),(ЗагальнийРозмірБюджету*Одержувачі[[#This Row],[ЗАПЛАНОВАНИЙ ВІДСОТОК БЮДЖЕТУ]])-SUMIFS(Подарунки[ВАРТІСТЬ],Подарунки[ОДЕРЖУВАЧ],Одержувачі[[#This Row],[ОДЕРЖУВАЧ]])),"")</f>
        <v>88</v>
      </c>
      <c r="E8" s="10">
        <v>2</v>
      </c>
      <c r="F8" s="10">
        <f>IFERROR(Одержувачі[[#This Row],[ЗАПЛАНОВАНА КІЛЬКІСТЬ ПОДАРУНКІВ]]-COUNTIFS(Подарунки[ОДЕРЖУВАЧ],Одержувачі[[#This Row],[ОДЕРЖУВАЧ]]), "")</f>
        <v>1</v>
      </c>
    </row>
    <row r="9" spans="1:6" customFormat="1" ht="30" customHeight="1" x14ac:dyDescent="0.2">
      <c r="B9" t="s">
        <v>6</v>
      </c>
      <c r="C9" s="1">
        <v>0.1</v>
      </c>
      <c r="D9" s="18">
        <f>IFERROR(IF(Змінення_бюджету="Так",Залишок_від_виділеної_суми_коштів-SUMIFS(Подарунки[ВАРТІСТЬ],Подарунки[ОДЕРЖУВАЧ],Одержувачі[[#This Row],[ОДЕРЖУВАЧ]]),(ЗагальнийРозмірБюджету*Одержувачі[[#This Row],[ЗАПЛАНОВАНИЙ ВІДСОТОК БЮДЖЕТУ]])-SUMIFS(Подарунки[ВАРТІСТЬ],Подарунки[ОДЕРЖУВАЧ],Одержувачі[[#This Row],[ОДЕРЖУВАЧ]])),"")</f>
        <v>-8</v>
      </c>
      <c r="E9" s="10">
        <v>1</v>
      </c>
      <c r="F9" s="10">
        <f>IFERROR(Одержувачі[[#This Row],[ЗАПЛАНОВАНА КІЛЬКІСТЬ ПОДАРУНКІВ]]-COUNTIFS(Подарунки[ОДЕРЖУВАЧ],Одержувачі[[#This Row],[ОДЕРЖУВАЧ]]), "")</f>
        <v>0</v>
      </c>
    </row>
    <row r="10" spans="1:6" customFormat="1" ht="30" customHeight="1" x14ac:dyDescent="0.2">
      <c r="B10" t="s">
        <v>7</v>
      </c>
      <c r="C10" s="1">
        <v>0.1</v>
      </c>
      <c r="D10" s="18">
        <f>IFERROR(IF(Змінення_бюджету="Так",Залишок_від_виділеної_суми_коштів-SUMIFS(Подарунки[ВАРТІСТЬ],Подарунки[ОДЕРЖУВАЧ],Одержувачі[[#This Row],[ОДЕРЖУВАЧ]]),(ЗагальнийРозмірБюджету*Одержувачі[[#This Row],[ЗАПЛАНОВАНИЙ ВІДСОТОК БЮДЖЕТУ]])-SUMIFS(Подарунки[ВАРТІСТЬ],Подарунки[ОДЕРЖУВАЧ],Одержувачі[[#This Row],[ОДЕРЖУВАЧ]])),"")</f>
        <v>0</v>
      </c>
      <c r="E10" s="10">
        <v>1</v>
      </c>
      <c r="F10" s="10">
        <f>IFERROR(Одержувачі[[#This Row],[ЗАПЛАНОВАНА КІЛЬКІСТЬ ПОДАРУНКІВ]]-COUNTIFS(Подарунки[ОДЕРЖУВАЧ],Одержувачі[[#This Row],[ОДЕРЖУВАЧ]]), "")</f>
        <v>0</v>
      </c>
    </row>
    <row r="11" spans="1:6" ht="30" customHeight="1" x14ac:dyDescent="0.2">
      <c r="B11" s="4" t="s">
        <v>8</v>
      </c>
      <c r="C11" s="5">
        <f>SUM(Одержувачі[ЗАПЛАНОВАНИЙ ВІДСОТОК БЮДЖЕТУ])</f>
        <v>1</v>
      </c>
      <c r="D11" s="19">
        <f>IFERROR(SUM(Одержувачі[ЗАЛИШОК ВИДІЛЕНИХ 
КОШТІВ]),"")</f>
        <v>872</v>
      </c>
      <c r="E11" s="6">
        <f>SUM(Одержувачі[ЗАПЛАНОВАНА КІЛЬКІСТЬ ПОДАРУНКІВ])</f>
        <v>10</v>
      </c>
      <c r="F11" s="6">
        <f>SUM(Одержувачі[ЗАЛИШИЛОСЯ ПОДАРУНКІВ])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Створіть список святкових подарунків у цій книзі. Відстежуйте витрати й подарунки, що залишилося придбати, на цьому аркуші, а також певні подарунки та їхніх одержувачів на аркуші &quot;Список подарунків&quot;." sqref="A1" xr:uid="{00000000-0002-0000-0000-000000000000}"/>
    <dataValidation allowBlank="1" showInputMessage="1" showErrorMessage="1" prompt="У стовпець під цим заголовком введіть ім’я одержувача. Шукайте певні записи за допомогою фільтрів у заголовку. Імена одержувачів, указані в цьому списку, можна вибрати на аркуші &quot;Список подарунків&quot;." sqref="B5" xr:uid="{00000000-0002-0000-0000-000001000000}"/>
    <dataValidation allowBlank="1" showInputMessage="1" showErrorMessage="1" prompt="У стовпець під цим заголовком введіть запланований відсоток бюджету. Загальний відсоток запланованого бюджету наведено в кінці таблиці в цьому стовпці." sqref="C5" xr:uid="{00000000-0002-0000-0000-000002000000}"/>
    <dataValidation allowBlank="1" showInputMessage="1" showErrorMessage="1" prompt="Проміжний підсумок залишку виділеної на одержувача суми коштів на основі вартості подарунків наведено на аркуші &quot;Список подарунків&quot; і автоматично обчислюється в стовпці під цим заголовком." sqref="D5" xr:uid="{00000000-0002-0000-0000-000003000000}"/>
    <dataValidation allowBlank="1" showInputMessage="1" showErrorMessage="1" prompt="У стовпець під цим заголовком введіть заплановану кількість подарунків на кожного одержувача." sqref="E5" xr:uid="{00000000-0002-0000-0000-000004000000}"/>
    <dataValidation allowBlank="1" showInputMessage="1" showErrorMessage="1" prompt="Кількість подарунків, що залишилося придбати, автоматично обчислюється в стовпці під цим заголовком." sqref="F5" xr:uid="{00000000-0002-0000-0000-000005000000}"/>
    <dataValidation allowBlank="1" showInputMessage="1" showErrorMessage="1" prompt="Введіть загальний бюджет у клітинку праворуч." sqref="E1" xr:uid="{00000000-0002-0000-0000-000006000000}"/>
    <dataValidation allowBlank="1" showInputMessage="1" showErrorMessage="1" prompt="Введіть загальний бюджет у цю клітинку." sqref="F1" xr:uid="{00000000-0002-0000-0000-000007000000}"/>
    <dataValidation allowBlank="1" showInputMessage="1" showErrorMessage="1" prompt="Залишок суми автоматично обчислюється в клітинці праворуч." sqref="E3" xr:uid="{00000000-0002-0000-0000-000008000000}"/>
    <dataValidation allowBlank="1" showInputMessage="1" showErrorMessage="1" prompt="Витрачена сума автоматично обчислюється в клітинці праворуч." sqref="E2" xr:uid="{00000000-0002-0000-0000-000009000000}"/>
    <dataValidation allowBlank="1" showInputMessage="1" showErrorMessage="1" prompt="Витрачена сума автоматично обчислюється в цій клітинці." sqref="F2" xr:uid="{00000000-0002-0000-0000-00000A000000}"/>
    <dataValidation allowBlank="1" showInputMessage="1" showErrorMessage="1" prompt="Залишок суми автоматично обчислюється в цій клітинці." sqref="F3" xr:uid="{00000000-0002-0000-0000-00000B000000}"/>
    <dataValidation allowBlank="1" showInputMessage="1" showErrorMessage="1" prompt="Заголовок аркуша наведено в цій клітинці та клітинці C1. Введіть загальний бюджет у клітинку F1. Витрачена сума та залишок автоматично обчислюються в клітинках F2 та F3. " sqref="B1:B3" xr:uid="{00000000-0002-0000-0000-00000C000000}"/>
    <dataValidation type="list" errorStyle="warning" allowBlank="1" showInputMessage="1" showErrorMessage="1" error="Виберіть &quot;Так&quot; або &quot;Ні&quot;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prompt="Виберіть &quot;Так&quot;, щоб автоматично змінити бюджет подарунків, коли відсоток запланованої суми перевищить 100%. Виберіть &quot;Ні&quot;, якщо потрібно перевищити загальний розмір бюджету." sqref="D4" xr:uid="{00000000-0002-0000-0000-00000D000000}">
      <formula1>"Так, Ні"</formula1>
    </dataValidation>
    <dataValidation allowBlank="1" showInputMessage="1" showErrorMessage="1" prompt="Виберіть &quot;Так&quot; у клітинці праворуч, щоб автоматично змінити бюджет подарунків, коли відсоток запланованої суми перевищить 100%. Виберіть &quot;Ні&quot;, якщо можна, щоб витрачена на одержувача сума перевищувала загальний розмір бюджету." sqref="B4:C4" xr:uid="{00000000-0002-0000-0000-00000E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2" customWidth="1"/>
    <col min="2" max="6" width="25.77734375" style="2" customWidth="1"/>
    <col min="7" max="7" width="2.77734375" style="2" customWidth="1"/>
    <col min="8" max="16384" width="8.88671875" style="2"/>
  </cols>
  <sheetData>
    <row r="1" spans="2:6" ht="90.95" customHeight="1" x14ac:dyDescent="0.2">
      <c r="B1" s="11" t="s">
        <v>0</v>
      </c>
      <c r="C1" s="12" t="s">
        <v>9</v>
      </c>
    </row>
    <row r="2" spans="2:6" ht="30" customHeight="1" x14ac:dyDescent="0.2">
      <c r="B2" s="9" t="s">
        <v>2</v>
      </c>
      <c r="C2" s="9" t="s">
        <v>17</v>
      </c>
      <c r="D2" s="9" t="s">
        <v>25</v>
      </c>
      <c r="E2" s="9" t="s">
        <v>26</v>
      </c>
      <c r="F2" s="9" t="s">
        <v>27</v>
      </c>
    </row>
    <row r="3" spans="2:6" ht="30" customHeight="1" x14ac:dyDescent="0.2">
      <c r="B3" s="2" t="s">
        <v>4</v>
      </c>
      <c r="C3" s="2" t="s">
        <v>18</v>
      </c>
      <c r="D3" s="21">
        <v>288</v>
      </c>
      <c r="E3" s="3" t="s">
        <v>11</v>
      </c>
      <c r="F3" s="3" t="s">
        <v>11</v>
      </c>
    </row>
    <row r="4" spans="2:6" ht="30" customHeight="1" x14ac:dyDescent="0.2">
      <c r="B4" s="2" t="s">
        <v>5</v>
      </c>
      <c r="C4" s="2" t="s">
        <v>19</v>
      </c>
      <c r="D4" s="21">
        <v>712</v>
      </c>
      <c r="E4" s="3" t="s">
        <v>11</v>
      </c>
      <c r="F4" s="3"/>
    </row>
    <row r="5" spans="2:6" ht="30" customHeight="1" x14ac:dyDescent="0.2">
      <c r="B5" s="2" t="s">
        <v>6</v>
      </c>
      <c r="C5" s="2" t="s">
        <v>20</v>
      </c>
      <c r="D5" s="21">
        <v>408</v>
      </c>
      <c r="E5" s="3" t="s">
        <v>11</v>
      </c>
      <c r="F5" s="3" t="s">
        <v>11</v>
      </c>
    </row>
    <row r="6" spans="2:6" ht="30" customHeight="1" x14ac:dyDescent="0.2">
      <c r="B6" s="2" t="s">
        <v>3</v>
      </c>
      <c r="C6" s="2" t="s">
        <v>21</v>
      </c>
      <c r="D6" s="21">
        <v>384</v>
      </c>
      <c r="E6" s="3"/>
      <c r="F6" s="3"/>
    </row>
    <row r="7" spans="2:6" ht="30" customHeight="1" x14ac:dyDescent="0.2">
      <c r="B7" s="2" t="s">
        <v>3</v>
      </c>
      <c r="C7" s="2" t="s">
        <v>22</v>
      </c>
      <c r="D7" s="21">
        <v>456</v>
      </c>
      <c r="E7" s="3" t="s">
        <v>11</v>
      </c>
      <c r="F7" s="3"/>
    </row>
    <row r="8" spans="2:6" ht="30" customHeight="1" x14ac:dyDescent="0.2">
      <c r="B8" s="2" t="s">
        <v>7</v>
      </c>
      <c r="C8" s="2" t="s">
        <v>23</v>
      </c>
      <c r="D8" s="21">
        <v>400</v>
      </c>
      <c r="E8" s="3" t="s">
        <v>11</v>
      </c>
      <c r="F8" s="3" t="s">
        <v>11</v>
      </c>
    </row>
    <row r="9" spans="2:6" ht="30" customHeight="1" x14ac:dyDescent="0.2">
      <c r="B9" s="2" t="s">
        <v>4</v>
      </c>
      <c r="C9" s="2" t="s">
        <v>24</v>
      </c>
      <c r="D9" s="21">
        <v>480</v>
      </c>
      <c r="E9" s="3"/>
      <c r="F9" s="3"/>
    </row>
  </sheetData>
  <conditionalFormatting sqref="B3:F9">
    <cfRule type="expression" dxfId="7" priority="2">
      <formula>($E3="так")*($F3="так")</formula>
    </cfRule>
  </conditionalFormatting>
  <dataValidations count="10">
    <dataValidation allowBlank="1" showInputMessage="1" showErrorMessage="1" prompt="Створіть список подарунків на цьому аркуші. Введіть відомості в таблицю подарунків. Якщо подарунок придбано та загорнуто, текст у рядку таблиці автоматично закреслюється." sqref="A1" xr:uid="{00000000-0002-0000-0100-000000000000}"/>
    <dataValidation allowBlank="1" showInputMessage="1" showErrorMessage="1" prompt="У стовпці під цим заголовком виберіть одержувача. Натисніть клавіші Alt + стрілка вниз, щоб переглянути доступні варіанти, а потім – &quot;Стрілка вниз&quot; і Enter, щоб зробити вибір. Шукайте певні записи за допомогою фільтрів у заголовку." sqref="B2" xr:uid="{00000000-0002-0000-0100-000001000000}"/>
    <dataValidation allowBlank="1" showInputMessage="1" showErrorMessage="1" prompt="У стовпець під цим заголовком введіть назву подарунка." sqref="C2" xr:uid="{00000000-0002-0000-0100-000002000000}"/>
    <dataValidation allowBlank="1" showInputMessage="1" showErrorMessage="1" prompt="У стовпець під цим заголовком введіть вартість подарунка." sqref="D2" xr:uid="{00000000-0002-0000-0100-000003000000}"/>
    <dataValidation allowBlank="1" showInputMessage="1" showErrorMessage="1" prompt="У стовпці під цим заголовком виберіть &quot;Так&quot; зі списку, якщо подарунок придбано. Натисніть клавіші Alt + стрілка вниз, щоб відкрити список варіантів, а потім – Enter, щоб вибрати." sqref="E2" xr:uid="{00000000-0002-0000-0100-000004000000}"/>
    <dataValidation allowBlank="1" showInputMessage="1" showErrorMessage="1" prompt="У стовпці під цим заголовком виберіть &quot;Так&quot; зі списку, якщо подарунок загорнуто. Натисніть клавіші Alt + стрілка вниз, щоб відкрити список варіантів, а потім – Enter, щоб вибрати." sqref="F2" xr:uid="{00000000-0002-0000-0100-000005000000}"/>
    <dataValidation allowBlank="1" showInputMessage="1" showErrorMessage="1" prompt="Заголовок аркуша наведено в цій клітинці та клітинці C1." sqref="B1" xr:uid="{00000000-0002-0000-0100-000006000000}"/>
    <dataValidation type="list" errorStyle="warning" allowBlank="1" showInputMessage="1" showErrorMessage="1" error="Виберіть &quot;Так&quot; зі списку, якщо подарунок загорнуто. Виберіть &quot;Скасувати&quot;, натисніть клавіші Alt + стрілка вниз, щоб переглянути список варіантів, а потім – Enter, щоб зробити вибір." sqref="F3:F9" xr:uid="{00000000-0002-0000-0100-000007000000}">
      <formula1>"Так"</formula1>
    </dataValidation>
    <dataValidation type="list" errorStyle="warning" allowBlank="1" showInputMessage="1" showErrorMessage="1" error="Виберіть &quot;Так&quot; зі списку, якщо подарунок придбано. Виберіть &quot;Скасувати&quot;, натисніть клавіші Alt + стрілка вниз, щоб переглянути список варіантів, а потім – Enter, щоб зробити вибір." sqref="E3:E9" xr:uid="{00000000-0002-0000-0100-000008000000}">
      <formula1>"Так"</formula1>
    </dataValidation>
    <dataValidation type="list" errorStyle="warning" allowBlank="1" showInputMessage="1" showErrorMessage="1" error="Виберіть одержувача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B3:B9" xr:uid="{00000000-0002-0000-0100-000009000000}">
      <formula1>ІменаОдержувачів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9</vt:i4>
      </vt:variant>
    </vt:vector>
  </HeadingPairs>
  <TitlesOfParts>
    <vt:vector size="11" baseType="lpstr">
      <vt:lpstr>Зведення</vt:lpstr>
      <vt:lpstr>Список подарунків</vt:lpstr>
      <vt:lpstr>ЗагальнийРозмірБюджету</vt:lpstr>
      <vt:lpstr>Зведення!Заголовки_для_друку</vt:lpstr>
      <vt:lpstr>'Список подарунків'!Заголовки_для_друку</vt:lpstr>
      <vt:lpstr>Заголовок1</vt:lpstr>
      <vt:lpstr>Заголовок2</vt:lpstr>
      <vt:lpstr>ЗАЛИШОК</vt:lpstr>
      <vt:lpstr>Змінення_бюджету</vt:lpstr>
      <vt:lpstr>ІменаОдержувачів</vt:lpstr>
      <vt:lpstr>ОбластьЗаголовкаРядка1..F4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2017-09-13T05:29:31Z</dcterms:created>
  <dcterms:modified xsi:type="dcterms:W3CDTF">2018-06-23T10:48:40Z</dcterms:modified>
</cp:coreProperties>
</file>