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24_FY13_Sep1\12_FromNajing_CAW234\TRK\O15 Excel\Templates\"/>
    </mc:Choice>
  </mc:AlternateContent>
  <bookViews>
    <workbookView xWindow="0" yWindow="0" windowWidth="19200" windowHeight="11610" tabRatio="645"/>
  </bookViews>
  <sheets>
    <sheet name="Giriş" sheetId="1" r:id="rId1"/>
    <sheet name="Kişisel Ayrıntılar" sheetId="2" r:id="rId2"/>
    <sheet name="Seyahat Ayrıntıları" sheetId="3" r:id="rId3"/>
    <sheet name="Otel ve Etkinlikler" sheetId="4" r:id="rId4"/>
    <sheet name="Araba Kiralama" sheetId="5" r:id="rId5"/>
    <sheet name="Acil Durum Ayrıntıları" sheetId="6" r:id="rId6"/>
  </sheets>
  <definedNames>
    <definedName name="AcilDurumGirişi">COUNTA('Acil Durum Ayrıntıları'!$C$4:$C$9,'Acil Durum Ayrıntıları'!$G$4:$G$7)</definedName>
    <definedName name="AcilDurumSayısı">COUNTA('Acil Durum Ayrıntıları'!$A$4:$A$9,'Acil Durum Ayrıntıları'!$E$4:$E$6)</definedName>
    <definedName name="ArabaKiralamaGirişi">IF('Araba Kiralama'!$D$4="Evet",COUNTA('Araba Kiralama'!$D$5:$D$11),ArabaKiralamaSayısı)</definedName>
    <definedName name="ArabaKiralamaSayısı">IF('Araba Kiralama'!$D$4="Evet",COUNTA('Araba Kiralama'!$B$5:$B$11),0)</definedName>
    <definedName name="KişiselGiriş">COUNTA('Kişisel Ayrıntılar'!$B$4,'Kişisel Ayrıntılar'!$E$3,'Kişisel Ayrıntılar'!$E$5:$E$6)</definedName>
    <definedName name="KişiselSayı">COUNTA('Kişisel Ayrıntılar'!$A$3,'Kişisel Ayrıntılar'!#REF!,'Kişisel Ayrıntılar'!#REF!)</definedName>
    <definedName name="OtelGirişi">COUNTA('Otel ve Etkinlikler'!$C$4:$C$10)+IF('Otel ve Etkinlikler'!$G$4&lt;&gt;"",COUNTA('Otel ve Etkinlikler'!$G$5:$G$7),0)+IF('Otel ve Etkinlikler'!$G$8&lt;&gt;"",COUNTA('Otel ve Etkinlikler'!$G$9:$G$11),0)+IF('Otel ve Etkinlikler'!$G$12&lt;&gt;"",COUNTA('Otel ve Etkinlikler'!$G$13:$G$15),0)</definedName>
    <definedName name="OtelSayısı">COUNTA('Otel ve Etkinlikler'!$A$4:$A$10)+IF('Otel ve Etkinlikler'!$G$4&lt;&gt;"",COUNTA('Otel ve Etkinlikler'!$E$5:$E$7),0)+IF('Otel ve Etkinlikler'!$G$8&lt;&gt;"",COUNTA('Otel ve Etkinlikler'!$E$9:$E$11),0)+IF('Otel ve Etkinlikler'!$G$12&lt;&gt;"",COUNTA('Otel ve Etkinlikler'!$E$13:$E$15),0)</definedName>
    <definedName name="SeyahatGirişi">COUNTA('Seyahat Ayrıntıları'!$C$4:$C$8,'Seyahat Ayrıntıları'!$C$10:$C$11,'Seyahat Ayrıntıları'!$C$13:$C$15,'Seyahat Ayrıntıları'!$F$4:$F$11,'Seyahat Ayrıntıları'!$F$13:$F$14)</definedName>
    <definedName name="SeyahatSayısı">COUNTA('Seyahat Ayrıntıları'!$A$4:$A$16,'Seyahat Ayrıntıları'!$D$4:$D$16)</definedName>
  </definedNames>
  <calcPr calcId="152511"/>
</workbook>
</file>

<file path=xl/calcChain.xml><?xml version="1.0" encoding="utf-8"?>
<calcChain xmlns="http://schemas.openxmlformats.org/spreadsheetml/2006/main">
  <c r="B11" i="5" l="1"/>
  <c r="B10" i="5"/>
  <c r="B9" i="5"/>
  <c r="B8" i="5"/>
  <c r="B7" i="5"/>
  <c r="B6" i="5"/>
  <c r="C8" i="6" l="1"/>
  <c r="D5" i="5"/>
  <c r="B5" i="5" s="1"/>
  <c r="C4" i="4"/>
  <c r="C8" i="4"/>
  <c r="C9" i="4"/>
  <c r="F4" i="3"/>
  <c r="C4" i="3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D4" i="3"/>
  <c r="Q33" i="1"/>
  <c r="A8" i="6"/>
  <c r="A9" i="4"/>
  <c r="A8" i="4"/>
  <c r="A4" i="4"/>
  <c r="B13" i="5" l="1"/>
  <c r="B11" i="2"/>
  <c r="A12" i="4"/>
  <c r="A4" i="3"/>
  <c r="C13" i="5" l="1"/>
  <c r="A18" i="3"/>
  <c r="B18" i="3" s="1"/>
  <c r="B34" i="1" l="1"/>
  <c r="Q34" i="1" l="1"/>
  <c r="V33" i="1" l="1"/>
  <c r="V34" i="1" s="1"/>
  <c r="B12" i="4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<sst xmlns="http://schemas.openxmlformats.org/spreadsheetml/2006/main" count="96" uniqueCount="67">
  <si>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Tarih</t>
  </si>
  <si>
    <t>Havayolu</t>
  </si>
  <si>
    <t>Uçuş Numarası</t>
  </si>
  <si>
    <t>Kalkış Yeri</t>
  </si>
  <si>
    <t>Kalkış Saati</t>
  </si>
  <si>
    <t>Kalkış Terminali/Kapısı</t>
  </si>
  <si>
    <t>Varış Yeri</t>
  </si>
  <si>
    <t>Varış Saati</t>
  </si>
  <si>
    <t>Uçuş Süresi</t>
  </si>
  <si>
    <t>Koltuk Numaraları</t>
  </si>
  <si>
    <t>Onay Numaraları</t>
  </si>
  <si>
    <t>Yemek</t>
  </si>
  <si>
    <t>Havayolu Telefon Numarası</t>
  </si>
  <si>
    <t>Gidiş Bilgileri</t>
  </si>
  <si>
    <t>Dönüş Bilgileri</t>
  </si>
  <si>
    <t>WS192</t>
  </si>
  <si>
    <t>Antalya</t>
  </si>
  <si>
    <t>Aynı</t>
  </si>
  <si>
    <t>Rezervasyon Tarihi</t>
  </si>
  <si>
    <t>Otel Adı</t>
  </si>
  <si>
    <t>Otel Adresi</t>
  </si>
  <si>
    <t>Otel Telefon Numarası</t>
  </si>
  <si>
    <t>Giriş Günü/Saati</t>
  </si>
  <si>
    <t>Çıkış Günü/Saati</t>
  </si>
  <si>
    <t>Onay Numarası</t>
  </si>
  <si>
    <t>Etkinlik 1</t>
  </si>
  <si>
    <t>Tarih/Saat</t>
  </si>
  <si>
    <t>Etkinlik 2</t>
  </si>
  <si>
    <t>Etkinlik 3</t>
  </si>
  <si>
    <t>Kayak</t>
  </si>
  <si>
    <t>Konaklama / Bagaj Bilgileri</t>
  </si>
  <si>
    <t>Araba Kiralama Bilgileri</t>
  </si>
  <si>
    <t>Kiralama Şirketi</t>
  </si>
  <si>
    <t>Alma Günü/Saati</t>
  </si>
  <si>
    <t>Bırakma Günü/Saati</t>
  </si>
  <si>
    <t>Araç türü</t>
  </si>
  <si>
    <t>Telefon numarası</t>
  </si>
  <si>
    <t>Sigorta Şirketi</t>
  </si>
  <si>
    <t>Telefon Numarası</t>
  </si>
  <si>
    <t>Sigorta Türü</t>
  </si>
  <si>
    <t>Satın Alma Tarihi</t>
  </si>
  <si>
    <t>Sigorta Tarihleri</t>
  </si>
  <si>
    <t>Sigorta Ayrıntıları</t>
  </si>
  <si>
    <t>Acil Durum İletişim Bilgileri</t>
  </si>
  <si>
    <t>Ad / İlişki / Telefon</t>
  </si>
  <si>
    <t>Tatil Etkinlik Bilgileri</t>
  </si>
  <si>
    <t>Uludağ</t>
  </si>
  <si>
    <t>Ekonomi</t>
  </si>
  <si>
    <t>789 Ali Bey Cad.</t>
  </si>
  <si>
    <t>CJ1234567</t>
  </si>
  <si>
    <t>Özden Sigorta</t>
  </si>
  <si>
    <t>Attila Özkan</t>
  </si>
  <si>
    <t>Ayşen Özkan</t>
  </si>
  <si>
    <t>Barış Çetinok</t>
  </si>
  <si>
    <t>Kısıtlama yok</t>
  </si>
  <si>
    <t>Asma Bağcılık ve Şarapçılık</t>
  </si>
  <si>
    <t>Mavi Havacılık</t>
  </si>
  <si>
    <t>987 Kuzey Cadde, 01234</t>
  </si>
  <si>
    <t>6 saat</t>
  </si>
  <si>
    <t>A1, A2,A3</t>
  </si>
  <si>
    <t>Araba kiralayacak mı?</t>
  </si>
  <si>
    <t>Evet</t>
  </si>
  <si>
    <t>Tam Adlar ve Rumuzlar</t>
  </si>
  <si>
    <t>Ev Adresi</t>
  </si>
  <si>
    <t>Ev Telefonu</t>
  </si>
  <si>
    <t>Cep Telefonları</t>
  </si>
  <si>
    <t>İzmir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</si>
</sst>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&lt;=9999999]###\-####;\(###\)\ ###\-####"/>
    <numFmt numFmtId="165" formatCode="[$-F400]h:mm:ss\ AM/PM"/>
    <numFmt numFmtId="166" formatCode="m/d/yyyy\ hh:mm\ AM/PM"/>
  </numFmts>
  <fonts count="23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  <font>
      <i/>
      <sz val="18"/>
      <color theme="0"/>
      <name val="Tahoma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  <border>
      <left/>
      <right style="thin">
        <color rgb="FFF4991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81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22" fontId="15" fillId="0" borderId="7" xfId="5" applyNumberFormat="1" applyFont="1" applyBorder="1">
      <alignment horizontal="left" vertical="center" indent="1"/>
    </xf>
    <xf numFmtId="22" fontId="15" fillId="0" borderId="7" xfId="5" applyNumberFormat="1" applyBorder="1">
      <alignment horizontal="left" vertical="center" indent="1"/>
    </xf>
    <xf numFmtId="0" fontId="22" fillId="2" borderId="0" xfId="4" applyFont="1">
      <alignment horizontal="left" vertical="center" indent="1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2" fillId="2" borderId="14" xfId="4" applyFont="1" applyBorder="1">
      <alignment horizontal="left" vertical="center" indent="1"/>
    </xf>
    <xf numFmtId="0" fontId="13" fillId="2" borderId="14" xfId="4" applyBorder="1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Ana Başlık" xfId="2" builtinId="15" customBuiltin="1"/>
    <cellStyle name="Başlık 1" xfId="3" builtinId="16" customBuiltin="1"/>
    <cellStyle name="Details" xfId="5"/>
    <cellStyle name="Normal" xfId="0" builtinId="0" customBuiltin="1"/>
    <cellStyle name="Tablo Başlığı" xfId="4"/>
    <cellStyle name="Yüzde" xfId="1" builtinId="5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Ki&#351;isel Ayr&#305;nt&#305;lar'!A1"/><Relationship Id="rId7" Type="http://schemas.openxmlformats.org/officeDocument/2006/relationships/hyperlink" Target="#'Otel ve Etkinlikler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Acil Durum Ayr&#305;nt&#305;lar&#305;'!A1"/><Relationship Id="rId5" Type="http://schemas.openxmlformats.org/officeDocument/2006/relationships/hyperlink" Target="#'Seyahat Ayr&#305;nt&#305;lar&#305;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Araba Kiralam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Otel ve Etkinlikler'!A1"/><Relationship Id="rId13" Type="http://schemas.openxmlformats.org/officeDocument/2006/relationships/image" Target="../media/image15.png"/><Relationship Id="rId3" Type="http://schemas.openxmlformats.org/officeDocument/2006/relationships/hyperlink" Target="#Giri&#351;!A1"/><Relationship Id="rId7" Type="http://schemas.openxmlformats.org/officeDocument/2006/relationships/image" Target="../media/image12.png"/><Relationship Id="rId12" Type="http://schemas.openxmlformats.org/officeDocument/2006/relationships/hyperlink" Target="#'Acil Durum Ayr&#305;nt&#305;lar&#305;'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Seyahat Ayr&#305;nt&#305;lar&#305;'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'Araba Kiralama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Otel ve Etkinlikler'!A1"/><Relationship Id="rId13" Type="http://schemas.openxmlformats.org/officeDocument/2006/relationships/image" Target="../media/image15.png"/><Relationship Id="rId3" Type="http://schemas.openxmlformats.org/officeDocument/2006/relationships/hyperlink" Target="#Giri&#351;!A1"/><Relationship Id="rId7" Type="http://schemas.openxmlformats.org/officeDocument/2006/relationships/image" Target="../media/image12.png"/><Relationship Id="rId12" Type="http://schemas.openxmlformats.org/officeDocument/2006/relationships/hyperlink" Target="#'Acil Durum Ayr&#305;nt&#305;lar&#305;'!A1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Ki&#351;isel Ayr&#305;nt&#305;lar'!A1"/><Relationship Id="rId10" Type="http://schemas.openxmlformats.org/officeDocument/2006/relationships/hyperlink" Target="#'Araba Kiralama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Giri&#351;!A1"/><Relationship Id="rId7" Type="http://schemas.openxmlformats.org/officeDocument/2006/relationships/hyperlink" Target="#'Seyahat Ayr&#305;nt&#305;lar&#305;'!A1"/><Relationship Id="rId12" Type="http://schemas.openxmlformats.org/officeDocument/2006/relationships/hyperlink" Target="#'Acil Durum Ayr&#305;nt&#305;lar&#305;'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Ki&#351;isel Ayr&#305;nt&#305;lar'!A1"/><Relationship Id="rId10" Type="http://schemas.openxmlformats.org/officeDocument/2006/relationships/hyperlink" Target="#'Araba Kiralama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Giri&#351;!A1"/><Relationship Id="rId7" Type="http://schemas.openxmlformats.org/officeDocument/2006/relationships/hyperlink" Target="#'Seyahat Ayr&#305;nt&#305;lar&#305;'!A1"/><Relationship Id="rId12" Type="http://schemas.openxmlformats.org/officeDocument/2006/relationships/hyperlink" Target="#'Acil Durum Ayr&#305;nt&#305;lar&#305;'!A1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Ki&#351;isel Ayr&#305;nt&#305;lar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Otel ve Etkinlikler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Giri&#351;!A1"/><Relationship Id="rId7" Type="http://schemas.openxmlformats.org/officeDocument/2006/relationships/hyperlink" Target="#'Seyahat Ayr&#305;nt&#305;lar&#305;'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'Araba Kiralama'!A1"/><Relationship Id="rId5" Type="http://schemas.openxmlformats.org/officeDocument/2006/relationships/hyperlink" Target="#'Ki&#351;isel Ayr&#305;nt&#305;lar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Otel ve Etkinlikle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up 2" descr="Travel picture with city, hot air balloon, automobile, airplane, and cruise ship" title="Main Template Artwork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Ana Çizim" descr="Travel picture with city, hot air balloon, automobile, airplane, and cruise ship" title="Main template artwork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Resim 7" descr="&quot;&quot;" title="Çizim kenarlığı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Kişisel Bilgiler" descr="&quot;&quot;" title="Kişisel Bilgilerrmation">
          <a:hlinkClick xmlns:r="http://schemas.openxmlformats.org/officeDocument/2006/relationships" r:id="rId3" tooltip="Kişisel Bilgileri görmek için tıklatın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Resim 1" descr="&quot;&quot;" title="Kişisel Bilgilerrmation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Metin kutusu 38"/>
          <xdr:cNvSpPr txBox="1"/>
        </xdr:nvSpPr>
        <xdr:spPr>
          <a:xfrm>
            <a:off x="147608" y="461669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rgbClr val="CB6628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Kişisel</a:t>
            </a:r>
          </a:p>
        </xdr:txBody>
      </xdr:sp>
      <xdr:sp macro="" textlink="">
        <xdr:nvSpPr>
          <xdr:cNvPr id="40" name="Metin kutusu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Bilgiler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Seyahat Ayrıntıları" descr="&quot;&quot;" title="Seyahat Ayrıntıları button">
          <a:hlinkClick xmlns:r="http://schemas.openxmlformats.org/officeDocument/2006/relationships" r:id="rId5" tooltip="Seyahat ayrıntılarını görmek için tıklatın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Resim 3" descr="&quot;&quot;" title="Seyahat Ayrıntıları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Metin kutusu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rgbClr val="CB6628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Seyahat</a:t>
            </a:r>
          </a:p>
        </xdr:txBody>
      </xdr:sp>
      <xdr:sp macro="" textlink="">
        <xdr:nvSpPr>
          <xdr:cNvPr id="79" name="Metin kutusu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200">
                <a:solidFill>
                  <a:srgbClr val="CB6628"/>
                </a:solidFill>
                <a:latin typeface="Corbel" pitchFamily="34" charset="0"/>
              </a:rPr>
              <a:t>Ayrıntıları</a:t>
            </a:r>
            <a:endParaRPr lang="en-US" sz="1200">
              <a:solidFill>
                <a:srgbClr val="CB6628"/>
              </a:solidFill>
              <a:latin typeface="Corbel" pitchFamily="34" charset="0"/>
            </a:endParaRP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Otel ve Etkinlik Ayrıntıları" descr="&quot;&quot;" title="Hotel and Activity Details button">
          <a:hlinkClick xmlns:r="http://schemas.openxmlformats.org/officeDocument/2006/relationships" r:id="rId7" tooltip="Otel ve Etkinlik Ayrıntılarını görmek için tıklatın"/>
        </xdr:cNvPr>
        <xdr:cNvGrpSpPr/>
      </xdr:nvGrpSpPr>
      <xdr:grpSpPr>
        <a:xfrm>
          <a:off x="4055254" y="4381500"/>
          <a:ext cx="1600200" cy="640080"/>
          <a:chOff x="4031629" y="4543425"/>
          <a:chExt cx="1600200" cy="640080"/>
        </a:xfrm>
      </xdr:grpSpPr>
      <xdr:pic>
        <xdr:nvPicPr>
          <xdr:cNvPr id="13" name="Resim 12" descr="&quot;&quot;" title="Hotel &amp; Activitie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Metin kutusu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rgbClr val="CB6628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Otel ve Etkinlik</a:t>
            </a:r>
          </a:p>
        </xdr:txBody>
      </xdr:sp>
      <xdr:sp macro="" textlink="">
        <xdr:nvSpPr>
          <xdr:cNvPr id="97" name="Metin kutusu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Ayrıntıları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Araba Kiralama" descr="&quot;&quot;" title="Araba Kiralama Bilgileri button">
          <a:hlinkClick xmlns:r="http://schemas.openxmlformats.org/officeDocument/2006/relationships" r:id="rId9" tooltip="Araba Kiralama bilgilerini görmek için tıklatın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Resim 158" descr="&quot;&quot;" title="Araba Kiralama Bilgileri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Metin kutusu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rgbClr val="CB6628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Araba Kiralama</a:t>
            </a:r>
          </a:p>
        </xdr:txBody>
      </xdr:sp>
      <xdr:sp macro="" textlink="">
        <xdr:nvSpPr>
          <xdr:cNvPr id="120" name="Metin kutusu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bilgileri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Acil Durum Ayrıntıları" descr="&quot;&quot;" title="Acil Durum Ayrıntıları button">
          <a:hlinkClick xmlns:r="http://schemas.openxmlformats.org/officeDocument/2006/relationships" r:id="rId11" tooltip="Acil Durum ayrıntılarını görmek için tıklatın"/>
        </xdr:cNvPr>
        <xdr:cNvGrpSpPr/>
      </xdr:nvGrpSpPr>
      <xdr:grpSpPr>
        <a:xfrm>
          <a:off x="8001000" y="4381500"/>
          <a:ext cx="1600200" cy="640080"/>
          <a:chOff x="8001000" y="4543425"/>
          <a:chExt cx="1600200" cy="640080"/>
        </a:xfrm>
      </xdr:grpSpPr>
      <xdr:pic>
        <xdr:nvPicPr>
          <xdr:cNvPr id="16" name="Resim 15" descr="&quot;&quot;" title="Acil Durum Ayrıntıları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Metin kutusu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rgbClr val="CB6628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Acil Durum</a:t>
            </a:r>
          </a:p>
        </xdr:txBody>
      </xdr:sp>
      <xdr:sp macro="" textlink="">
        <xdr:nvSpPr>
          <xdr:cNvPr id="177" name="Metin kutusu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200">
                <a:solidFill>
                  <a:srgbClr val="CB6628"/>
                </a:solidFill>
                <a:latin typeface="Corbel" pitchFamily="34" charset="0"/>
              </a:rPr>
              <a:t>Ayrıntıları</a:t>
            </a:r>
            <a:endParaRPr lang="en-US" sz="1200">
              <a:solidFill>
                <a:srgbClr val="CB6628"/>
              </a:solidFill>
              <a:latin typeface="Corbel" pitchFamily="34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Çizim kenarlığı" descr="&quot;&quot;" title="Çizim kenarlığı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590550</xdr:colOff>
      <xdr:row>0</xdr:row>
      <xdr:rowOff>2222727</xdr:rowOff>
    </xdr:to>
    <xdr:pic>
      <xdr:nvPicPr>
        <xdr:cNvPr id="3" name="Üst Bilgi Çizimi" descr="Picture of hot air balloons in the sky" title="Personal Detail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Kişisel Bilgilerrmation" descr="&quot;&quot;" title="Kişisel Bilgilerrmation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Başlık Çizimi" descr="&quot;&quot;" title="Kişisel Bilgiler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Unvan"/>
          <xdr:cNvSpPr txBox="1"/>
        </xdr:nvSpPr>
        <xdr:spPr>
          <a:xfrm>
            <a:off x="4171950" y="493475"/>
            <a:ext cx="2219325" cy="5555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400" i="1">
                <a:solidFill>
                  <a:srgbClr val="F49914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Kişisel</a:t>
            </a:r>
          </a:p>
        </xdr:txBody>
      </xdr:sp>
      <xdr:sp macro="" textlink="">
        <xdr:nvSpPr>
          <xdr:cNvPr id="7" name="Alt Başlık"/>
          <xdr:cNvSpPr txBox="1"/>
        </xdr:nvSpPr>
        <xdr:spPr>
          <a:xfrm>
            <a:off x="4915517" y="995164"/>
            <a:ext cx="73151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Bilgiler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2124075</xdr:colOff>
      <xdr:row>0</xdr:row>
      <xdr:rowOff>361951</xdr:rowOff>
    </xdr:from>
    <xdr:to>
      <xdr:col>6</xdr:col>
      <xdr:colOff>266700</xdr:colOff>
      <xdr:row>0</xdr:row>
      <xdr:rowOff>846365</xdr:rowOff>
    </xdr:to>
    <xdr:grpSp>
      <xdr:nvGrpSpPr>
        <xdr:cNvPr id="8" name="Ana Sayfa" descr="&quot;&quot;" title="Ana Sayfa button">
          <a:hlinkClick xmlns:r="http://schemas.openxmlformats.org/officeDocument/2006/relationships" r:id="rId3" tooltip="Ana sayfaya geri dönmek için tıklatın 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Resim 8" descr="Ana sayfaya geri dönmek için tıklatın " title="Ana Sayfa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Metin kutusu 9"/>
          <xdr:cNvSpPr txBox="1"/>
        </xdr:nvSpPr>
        <xdr:spPr>
          <a:xfrm>
            <a:off x="9201150" y="523875"/>
            <a:ext cx="795181" cy="4024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r>
              <a:rPr lang="en-US" sz="2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Giriş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up 14" descr="&quot;&quot;" title="Kişisel Bilgilerrmation button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Resim 15" descr="&quot;&quot;" title="Kişisel Bilgiler butto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Metin kutusu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Kişisel</a:t>
            </a:r>
          </a:p>
        </xdr:txBody>
      </xdr:sp>
      <xdr:sp macro="" textlink="">
        <xdr:nvSpPr>
          <xdr:cNvPr id="18" name="Metin kutusu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up 18" descr="&quot;&quot;" title="Seyahat Ayrıntıları button">
          <a:hlinkClick xmlns:r="http://schemas.openxmlformats.org/officeDocument/2006/relationships" r:id="rId6" tooltip="Seyahat ayrıntılarını görmek için tıklatın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Resim 19" descr="&quot;&quot;" title="Seyahat Ayrıntıları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Metin kutusu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Seyahat</a:t>
            </a:r>
          </a:p>
        </xdr:txBody>
      </xdr:sp>
      <xdr:sp macro="" textlink="">
        <xdr:nvSpPr>
          <xdr:cNvPr id="22" name="Metin kutusu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up 22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Resim 23" descr="&quot;&quot;" title="Hotel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Metin kutusu 24">
            <a:hlinkClick xmlns:r="http://schemas.openxmlformats.org/officeDocument/2006/relationships" r:id="rId8" tooltip="Otel ve Etkinlik Ayrıntılarını görmek için tıklatın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Otel ve Etkinlik</a:t>
            </a:r>
          </a:p>
        </xdr:txBody>
      </xdr:sp>
      <xdr:sp macro="" textlink="">
        <xdr:nvSpPr>
          <xdr:cNvPr id="26" name="Metin kutusu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</a:p>
        </xdr:txBody>
      </xdr:sp>
    </xdr:grpSp>
    <xdr:clientData/>
  </xdr:twoCellAnchor>
  <xdr:twoCellAnchor>
    <xdr:from>
      <xdr:col>3</xdr:col>
      <xdr:colOff>804331</xdr:colOff>
      <xdr:row>13</xdr:row>
      <xdr:rowOff>28575</xdr:rowOff>
    </xdr:from>
    <xdr:to>
      <xdr:col>4</xdr:col>
      <xdr:colOff>552451</xdr:colOff>
      <xdr:row>16</xdr:row>
      <xdr:rowOff>140959</xdr:rowOff>
    </xdr:to>
    <xdr:grpSp>
      <xdr:nvGrpSpPr>
        <xdr:cNvPr id="27" name="Araba Kiralama" descr="&quot;&quot;" title="Araba Kiralama button">
          <a:hlinkClick xmlns:r="http://schemas.openxmlformats.org/officeDocument/2006/relationships" r:id="rId10" tooltip="Araba Kiralama bilgilerini görmek için tıklatın"/>
        </xdr:cNvPr>
        <xdr:cNvGrpSpPr/>
      </xdr:nvGrpSpPr>
      <xdr:grpSpPr>
        <a:xfrm>
          <a:off x="5738281" y="5076825"/>
          <a:ext cx="1481670" cy="598159"/>
          <a:chOff x="5706630" y="2040675"/>
          <a:chExt cx="1440152" cy="598159"/>
        </a:xfrm>
      </xdr:grpSpPr>
      <xdr:pic>
        <xdr:nvPicPr>
          <xdr:cNvPr id="28" name="Resim 27" descr="&quot;&quot;" title="Araba Kiralama Bilgileri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Metin kutusu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Araba Kiralama</a:t>
            </a:r>
          </a:p>
        </xdr:txBody>
      </xdr:sp>
      <xdr:sp macro="" textlink="">
        <xdr:nvSpPr>
          <xdr:cNvPr id="30" name="Metin kutusu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bilgileri</a:t>
            </a:r>
          </a:p>
        </xdr:txBody>
      </xdr:sp>
    </xdr:grpSp>
    <xdr:clientData/>
  </xdr:twoCellAnchor>
  <xdr:twoCellAnchor>
    <xdr:from>
      <xdr:col>4</xdr:col>
      <xdr:colOff>723825</xdr:colOff>
      <xdr:row>13</xdr:row>
      <xdr:rowOff>28575</xdr:rowOff>
    </xdr:from>
    <xdr:to>
      <xdr:col>4</xdr:col>
      <xdr:colOff>2171597</xdr:colOff>
      <xdr:row>16</xdr:row>
      <xdr:rowOff>144768</xdr:rowOff>
    </xdr:to>
    <xdr:grpSp>
      <xdr:nvGrpSpPr>
        <xdr:cNvPr id="31" name="Acil Durum Ayrıntıları" title="Acil Durum Ayrıntıları button">
          <a:hlinkClick xmlns:r="http://schemas.openxmlformats.org/officeDocument/2006/relationships" r:id="rId12" tooltip="Acil Durum ayrıntılarını görmek için tıklatın"/>
        </xdr:cNvPr>
        <xdr:cNvGrpSpPr/>
      </xdr:nvGrpSpPr>
      <xdr:grpSpPr>
        <a:xfrm>
          <a:off x="7391325" y="5076825"/>
          <a:ext cx="1447772" cy="601968"/>
          <a:chOff x="7458000" y="2028750"/>
          <a:chExt cx="1447772" cy="601968"/>
        </a:xfrm>
      </xdr:grpSpPr>
      <xdr:pic>
        <xdr:nvPicPr>
          <xdr:cNvPr id="32" name="Resim 31" descr="&quot;&quot;" title="Acil Durum Ayrıntıları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Metin kutusu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Acil Durum</a:t>
            </a:r>
          </a:p>
        </xdr:txBody>
      </xdr:sp>
      <xdr:sp macro="" textlink="">
        <xdr:nvSpPr>
          <xdr:cNvPr id="34" name="Metin kutusu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Üst Bilgi Çizimi" descr="Picture of airplane in the sky" title="Trave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Seyahat Ayrıntıları" descr="&quot;&quot;" title="Seyahat Ayrıntıları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Başlık Çizimi" descr="&quot;&quot;" title="Seyahat Ayrıntıları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Unvan"/>
          <xdr:cNvSpPr txBox="1"/>
        </xdr:nvSpPr>
        <xdr:spPr>
          <a:xfrm>
            <a:off x="4171950" y="420411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400" i="1">
                <a:solidFill>
                  <a:srgbClr val="F49914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Seyahat</a:t>
            </a:r>
          </a:p>
        </xdr:txBody>
      </xdr:sp>
      <xdr:sp macro="" textlink="">
        <xdr:nvSpPr>
          <xdr:cNvPr id="6" name="Alt Başlık"/>
          <xdr:cNvSpPr txBox="1"/>
        </xdr:nvSpPr>
        <xdr:spPr>
          <a:xfrm>
            <a:off x="4840197" y="974288"/>
            <a:ext cx="954563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r-TR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Ayrıntıları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Ana Sayfa" descr="&quot;&quot;" title="Ana Sayfa button">
          <a:hlinkClick xmlns:r="http://schemas.openxmlformats.org/officeDocument/2006/relationships" r:id="rId3" tooltip="Ana sayfaya geri dönmek için tıklatın 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Resim 7" descr="Ana sayfaya geri dönmek için tıklatın " title="Ana Sayfa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Metin kutusu 8"/>
          <xdr:cNvSpPr txBox="1"/>
        </xdr:nvSpPr>
        <xdr:spPr>
          <a:xfrm>
            <a:off x="9196388" y="523875"/>
            <a:ext cx="790418" cy="4024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r>
              <a:rPr lang="en-US" sz="2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Giriş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up 9" descr="&quot;&quot;" title="Kişisel Bilgilerrmation button">
          <a:hlinkClick xmlns:r="http://schemas.openxmlformats.org/officeDocument/2006/relationships" r:id="rId5" tooltip="Kişisel bilgileri görüntülemek için tıklatın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Resim 10" descr="&quot;&quot;" title="Kişisel Bilgiler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Metin kutusu 11">
            <a:hlinkClick xmlns:r="http://schemas.openxmlformats.org/officeDocument/2006/relationships" r:id="rId5" tooltip="Kişisel Bilgileri görmek için tıklatın"/>
          </xdr:cNvPr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Kişisel</a:t>
            </a:r>
          </a:p>
        </xdr:txBody>
      </xdr:sp>
      <xdr:sp macro="" textlink="">
        <xdr:nvSpPr>
          <xdr:cNvPr id="13" name="Metin kutusu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up 13" descr="&quot;&quot;" title="Seyahat Ayrıntıları button"/>
        <xdr:cNvGrpSpPr/>
      </xdr:nvGrpSpPr>
      <xdr:grpSpPr>
        <a:xfrm>
          <a:off x="2717940" y="5924550"/>
          <a:ext cx="1451582" cy="598159"/>
          <a:chOff x="2493150" y="2035950"/>
          <a:chExt cx="1451582" cy="598159"/>
        </a:xfrm>
      </xdr:grpSpPr>
      <xdr:pic>
        <xdr:nvPicPr>
          <xdr:cNvPr id="15" name="Resim 14" descr="&quot;&quot;" title="Seyahat Ayrıntıları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Metin kutusu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Seyahat</a:t>
            </a:r>
          </a:p>
        </xdr:txBody>
      </xdr:sp>
      <xdr:sp macro="" textlink="">
        <xdr:nvSpPr>
          <xdr:cNvPr id="17" name="Metin kutusu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up 17" descr="&quot;&quot;" title="Hotel &amp; Activity Details button">
          <a:hlinkClick xmlns:r="http://schemas.openxmlformats.org/officeDocument/2006/relationships" r:id="rId8" tooltip="Otel ve Etkinlik Ayrıntılarını görmek için tıklatın"/>
        </xdr:cNvPr>
        <xdr:cNvGrpSpPr/>
      </xdr:nvGrpSpPr>
      <xdr:grpSpPr>
        <a:xfrm>
          <a:off x="4334790" y="5924550"/>
          <a:ext cx="1447772" cy="598159"/>
          <a:chOff x="4112393" y="2033550"/>
          <a:chExt cx="1447772" cy="598159"/>
        </a:xfrm>
      </xdr:grpSpPr>
      <xdr:pic>
        <xdr:nvPicPr>
          <xdr:cNvPr id="19" name="Resim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Metin kutusu 19">
            <a:hlinkClick xmlns:r="http://schemas.openxmlformats.org/officeDocument/2006/relationships" r:id="rId8" tooltip="Otel ve Etkinlik Ayrıntılarını görmek için tıklatın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Otel ve Etkinlik</a:t>
            </a:r>
          </a:p>
        </xdr:txBody>
      </xdr:sp>
      <xdr:sp macro="" textlink="">
        <xdr:nvSpPr>
          <xdr:cNvPr id="21" name="Metin kutusu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up 21" descr="&quot;&quot;" title="Araba Kiralama button">
          <a:hlinkClick xmlns:r="http://schemas.openxmlformats.org/officeDocument/2006/relationships" r:id="rId10" tooltip="Araba Kiralama bilgilerini görmek için tıklatın"/>
        </xdr:cNvPr>
        <xdr:cNvGrpSpPr/>
      </xdr:nvGrpSpPr>
      <xdr:grpSpPr>
        <a:xfrm>
          <a:off x="5947830" y="5924550"/>
          <a:ext cx="1440152" cy="598159"/>
          <a:chOff x="5706630" y="2040675"/>
          <a:chExt cx="1440152" cy="598159"/>
        </a:xfrm>
      </xdr:grpSpPr>
      <xdr:pic>
        <xdr:nvPicPr>
          <xdr:cNvPr id="23" name="Resim 22" descr="&quot;&quot;" title="Araba Kiralama Info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Metin kutusu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Araba Kiralama</a:t>
            </a:r>
          </a:p>
        </xdr:txBody>
      </xdr:sp>
      <xdr:sp macro="" textlink="">
        <xdr:nvSpPr>
          <xdr:cNvPr id="25" name="Metin kutusu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bilgileri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up 25" descr="&quot;&quot;" title="Acil Durum Ayrıntıları button">
          <a:hlinkClick xmlns:r="http://schemas.openxmlformats.org/officeDocument/2006/relationships" r:id="rId12" tooltip="Acil Durum ayrıntılarını görmek için tıklatın"/>
        </xdr:cNvPr>
        <xdr:cNvGrpSpPr/>
      </xdr:nvGrpSpPr>
      <xdr:grpSpPr>
        <a:xfrm>
          <a:off x="7553250" y="5924550"/>
          <a:ext cx="1447772" cy="601968"/>
          <a:chOff x="7458000" y="2028750"/>
          <a:chExt cx="1447772" cy="601968"/>
        </a:xfrm>
      </xdr:grpSpPr>
      <xdr:pic>
        <xdr:nvPicPr>
          <xdr:cNvPr id="27" name="Resim 26" descr="&quot;&quot;" title="Acil Durum Ayrıntıları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Metin kutusu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Acil Durum</a:t>
            </a:r>
          </a:p>
        </xdr:txBody>
      </xdr:sp>
      <xdr:sp macro="" textlink="">
        <xdr:nvSpPr>
          <xdr:cNvPr id="29" name="Metin kutusu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Üst Bilgi Çizimi" descr="Picture of a city buildings and mountain" title="Hotel and Activitie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Otel ve Etkinlik Ayrıntıları" descr="&quot;&quot;" title="Hotel &amp; Activity Details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Başlık Çizimi" descr="&quot;&quot;" title="Hotel &amp; Activit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Unvan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400" i="1">
                <a:solidFill>
                  <a:srgbClr val="F49914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Otel ve Etkinlik</a:t>
            </a:r>
          </a:p>
        </xdr:txBody>
      </xdr:sp>
      <xdr:sp macro="" textlink="">
        <xdr:nvSpPr>
          <xdr:cNvPr id="6" name="Alt Başlık"/>
          <xdr:cNvSpPr txBox="1"/>
        </xdr:nvSpPr>
        <xdr:spPr>
          <a:xfrm>
            <a:off x="4780675" y="942975"/>
            <a:ext cx="954563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Ayrıntıları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Ana Sayfa" descr="&quot;&quot;" title="Ana Sayfa button">
          <a:hlinkClick xmlns:r="http://schemas.openxmlformats.org/officeDocument/2006/relationships" r:id="rId3" tooltip="Ana sayfaya geri dönmek için tıklatın 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Resim 7" descr="Ana sayfaya geri dönmek için tıklatın " title="Ana Sayfa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Metin kutusu 8"/>
          <xdr:cNvSpPr txBox="1"/>
        </xdr:nvSpPr>
        <xdr:spPr>
          <a:xfrm>
            <a:off x="9210676" y="495300"/>
            <a:ext cx="747555" cy="4024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r>
              <a:rPr lang="en-US" sz="2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Giriş</a:t>
            </a:r>
            <a:endParaRPr lang="tr-TR" sz="2600" i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up 9" descr="&quot;&quot;" title="Kişisel Bilgilerrmation button">
          <a:hlinkClick xmlns:r="http://schemas.openxmlformats.org/officeDocument/2006/relationships" r:id="rId5" tooltip="Kişisel bilgileri görüntülemek için tıklatın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Resim 10" descr="&quot;&quot;" title="Kişisel Bilgiler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Metin kutusu 11">
            <a:hlinkClick xmlns:r="http://schemas.openxmlformats.org/officeDocument/2006/relationships" r:id="rId5" tooltip="Kişisel Bilgileri görmek için tıklatın"/>
          </xdr:cNvPr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Kişisel</a:t>
            </a:r>
          </a:p>
        </xdr:txBody>
      </xdr:sp>
      <xdr:sp macro="" textlink="">
        <xdr:nvSpPr>
          <xdr:cNvPr id="13" name="Metin kutusu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up 13" descr="&quot;&quot;" title="Seyahat Ayrıntıları button">
          <a:hlinkClick xmlns:r="http://schemas.openxmlformats.org/officeDocument/2006/relationships" r:id="rId7" tooltip="Seyahat ayrıntılarını görmek için tıklatın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Resim 14" descr="&quot;&quot;" title="Seyahat Ayrıntıları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Metin kutusu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Seyahat</a:t>
            </a:r>
          </a:p>
        </xdr:txBody>
      </xdr:sp>
      <xdr:sp macro="" textlink="">
        <xdr:nvSpPr>
          <xdr:cNvPr id="17" name="Metin kutusu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up 17" descr="&quot;&quot;" title="Hotel &amp; Activity Details button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Resim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Metin kutusu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Otel ve Etkinlik</a:t>
            </a:r>
          </a:p>
        </xdr:txBody>
      </xdr:sp>
      <xdr:sp macro="" textlink="">
        <xdr:nvSpPr>
          <xdr:cNvPr id="21" name="Metin kutusu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up 21" descr="&quot;&quot;" title="Araba Kiralama button">
          <a:hlinkClick xmlns:r="http://schemas.openxmlformats.org/officeDocument/2006/relationships" r:id="rId10" tooltip="Araba Kiralama bilgilerini görmek için tıklatın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Resim 22" descr="&quot;&quot;" title="Araba Kiralama Bilgileri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Metin kutusu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Araba Kiralama</a:t>
            </a:r>
          </a:p>
        </xdr:txBody>
      </xdr:sp>
      <xdr:sp macro="" textlink="">
        <xdr:nvSpPr>
          <xdr:cNvPr id="25" name="Metin kutusu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bilgileri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up 25" descr="&quot;&quot;" title="Acil Durum Ayrıntıları button">
          <a:hlinkClick xmlns:r="http://schemas.openxmlformats.org/officeDocument/2006/relationships" r:id="rId12" tooltip="Acil Durum ayrıntılarını görmek için tıklatın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Resim 26" descr="&quot;&quot;" title="Acil Durum Ayrıntıları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Metin kutusu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Acil Durum</a:t>
            </a:r>
          </a:p>
        </xdr:txBody>
      </xdr:sp>
      <xdr:sp macro="" textlink="">
        <xdr:nvSpPr>
          <xdr:cNvPr id="29" name="Metin kutusu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409575</xdr:colOff>
      <xdr:row>0</xdr:row>
      <xdr:rowOff>2000249</xdr:rowOff>
    </xdr:to>
    <xdr:pic>
      <xdr:nvPicPr>
        <xdr:cNvPr id="2" name="Üst Bilgi Çizimi" descr="Picture of automobile driving on a winding road towards a city in the distance" title="Araba Kiralama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Araba Kiralama Bilgileri" descr="&quot;&quot;" title="Araba Kiralama Bilgileri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Başlık Çizimi" descr="&quot;&quot;" title="Araba Kiralama Bilgileri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Unvan"/>
          <xdr:cNvSpPr txBox="1"/>
        </xdr:nvSpPr>
        <xdr:spPr>
          <a:xfrm>
            <a:off x="4122347" y="514350"/>
            <a:ext cx="2319931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400" i="1">
                <a:solidFill>
                  <a:srgbClr val="F49914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Araba Kiralama</a:t>
            </a:r>
          </a:p>
        </xdr:txBody>
      </xdr:sp>
      <xdr:sp macro="" textlink="">
        <xdr:nvSpPr>
          <xdr:cNvPr id="13" name="Alt Başlık"/>
          <xdr:cNvSpPr txBox="1"/>
        </xdr:nvSpPr>
        <xdr:spPr>
          <a:xfrm>
            <a:off x="4727031" y="922100"/>
            <a:ext cx="764104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bilgileri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390526</xdr:rowOff>
    </xdr:from>
    <xdr:to>
      <xdr:col>5</xdr:col>
      <xdr:colOff>257174</xdr:colOff>
      <xdr:row>0</xdr:row>
      <xdr:rowOff>874940</xdr:rowOff>
    </xdr:to>
    <xdr:grpSp>
      <xdr:nvGrpSpPr>
        <xdr:cNvPr id="14" name="Ana Sayfa" descr="&quot;&quot;" title="Ana Sayfa button">
          <a:hlinkClick xmlns:r="http://schemas.openxmlformats.org/officeDocument/2006/relationships" r:id="rId3" tooltip="Ana sayfaya geri dönmek için tıklatın 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Resim 14" descr="Ana sayfaya geri dönmek için tıklatın " title="Ana Sayfa 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Metin kutusu 15"/>
          <xdr:cNvSpPr txBox="1"/>
        </xdr:nvSpPr>
        <xdr:spPr>
          <a:xfrm>
            <a:off x="9201151" y="504825"/>
            <a:ext cx="766605" cy="4024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r>
              <a:rPr lang="en-US" sz="2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Giriş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up 16" descr="&quot;&quot;" title="Kişisel Bilgilerrmation button">
          <a:hlinkClick xmlns:r="http://schemas.openxmlformats.org/officeDocument/2006/relationships" r:id="rId5" tooltip="Kişisel bilgileri görüntülemek için tıklatın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Resim 17" descr="&quot;&quot;" title="Kişisel Bilgiler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Metin kutusu 18">
            <a:hlinkClick xmlns:r="http://schemas.openxmlformats.org/officeDocument/2006/relationships" r:id="rId5" tooltip="Kişisel Bilgileri görmek için tıklatın"/>
          </xdr:cNvPr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Kişisel</a:t>
            </a:r>
          </a:p>
        </xdr:txBody>
      </xdr:sp>
      <xdr:sp macro="" textlink="">
        <xdr:nvSpPr>
          <xdr:cNvPr id="20" name="Metin kutusu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up 20" descr="&quot;&quot;" title="Seyahat Ayrıntıları button">
          <a:hlinkClick xmlns:r="http://schemas.openxmlformats.org/officeDocument/2006/relationships" r:id="rId7" tooltip="Seyahat ayrıntılarını görmek için tıklatın"/>
        </xdr:cNvPr>
        <xdr:cNvGrpSpPr/>
      </xdr:nvGrpSpPr>
      <xdr:grpSpPr>
        <a:xfrm>
          <a:off x="1879740" y="5153025"/>
          <a:ext cx="1451582" cy="598159"/>
          <a:chOff x="2493150" y="2035950"/>
          <a:chExt cx="1451582" cy="598159"/>
        </a:xfrm>
      </xdr:grpSpPr>
      <xdr:pic>
        <xdr:nvPicPr>
          <xdr:cNvPr id="22" name="Resim 21" descr="&quot;&quot;" title="Seyahat Ayrıntıları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Metin kutusu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Seyahat</a:t>
            </a:r>
          </a:p>
        </xdr:txBody>
      </xdr:sp>
      <xdr:sp macro="" textlink="">
        <xdr:nvSpPr>
          <xdr:cNvPr id="24" name="Metin kutusu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up 24" descr="&quot;&quot;" title="Hotel &amp; Activity Details button">
          <a:hlinkClick xmlns:r="http://schemas.openxmlformats.org/officeDocument/2006/relationships" r:id="rId9" tooltip="Otel ve Etkinlik Ayrıntılarını görmek için tıklatın"/>
        </xdr:cNvPr>
        <xdr:cNvGrpSpPr/>
      </xdr:nvGrpSpPr>
      <xdr:grpSpPr>
        <a:xfrm>
          <a:off x="3496590" y="5153025"/>
          <a:ext cx="1447772" cy="598159"/>
          <a:chOff x="4112393" y="2033550"/>
          <a:chExt cx="1447772" cy="598159"/>
        </a:xfrm>
      </xdr:grpSpPr>
      <xdr:pic>
        <xdr:nvPicPr>
          <xdr:cNvPr id="26" name="Resim 25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Metin kutusu 26">
            <a:hlinkClick xmlns:r="http://schemas.openxmlformats.org/officeDocument/2006/relationships" r:id="rId9" tooltip="Otel ve Etkinlik Ayrıntılarını görmek için tıklatın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Otel ve Etkinlik</a:t>
            </a:r>
          </a:p>
        </xdr:txBody>
      </xdr:sp>
      <xdr:sp macro="" textlink="">
        <xdr:nvSpPr>
          <xdr:cNvPr id="28" name="Metin kutusu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up 28" descr="&quot;&quot;" title="Araba Kiralama"/>
        <xdr:cNvGrpSpPr/>
      </xdr:nvGrpSpPr>
      <xdr:grpSpPr>
        <a:xfrm>
          <a:off x="5109630" y="5153025"/>
          <a:ext cx="1440152" cy="598159"/>
          <a:chOff x="5706630" y="2040675"/>
          <a:chExt cx="1440152" cy="598159"/>
        </a:xfrm>
      </xdr:grpSpPr>
      <xdr:pic>
        <xdr:nvPicPr>
          <xdr:cNvPr id="30" name="Resim 29" descr="&quot;&quot;" title="Araba Kiralama Bilgileri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Metin kutusu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Araba Kiralama</a:t>
            </a:r>
          </a:p>
        </xdr:txBody>
      </xdr:sp>
      <xdr:sp macro="" textlink="">
        <xdr:nvSpPr>
          <xdr:cNvPr id="32" name="Metin kutusu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bilgileri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up 32" descr="&quot;&quot;" title="Acil Durum Ayrıntıları button">
          <a:hlinkClick xmlns:r="http://schemas.openxmlformats.org/officeDocument/2006/relationships" r:id="rId12" tooltip="Acil Durum ayrıntılarını görmek için tıklatın"/>
        </xdr:cNvPr>
        <xdr:cNvGrpSpPr/>
      </xdr:nvGrpSpPr>
      <xdr:grpSpPr>
        <a:xfrm>
          <a:off x="6715050" y="5153025"/>
          <a:ext cx="1447772" cy="601968"/>
          <a:chOff x="7458000" y="2028750"/>
          <a:chExt cx="1447772" cy="601968"/>
        </a:xfrm>
      </xdr:grpSpPr>
      <xdr:pic>
        <xdr:nvPicPr>
          <xdr:cNvPr id="34" name="Resim 33" descr="&quot;&quot;" title="Acil Durum Ayrıntıları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Metin kutusu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600" i="1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Acil Durum</a:t>
            </a:r>
          </a:p>
        </xdr:txBody>
      </xdr:sp>
      <xdr:sp macro="" textlink="">
        <xdr:nvSpPr>
          <xdr:cNvPr id="36" name="Metin kutusu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Üst Bilgi Çizimi" descr="Picture of cruise ship in the ocean" title="Acil Durum Ayrıntıları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Acil Durum" descr="&quot;&quot;" title="Acil Durum Ayrıntıları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Başlık Çizimi" descr="&quot;&quot;" title="Acil Durum Ayrıntıları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Unvan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Acil Durum</a:t>
            </a:r>
          </a:p>
        </xdr:txBody>
      </xdr:sp>
      <xdr:sp macro="" textlink="">
        <xdr:nvSpPr>
          <xdr:cNvPr id="6" name="Alt Başlık"/>
          <xdr:cNvSpPr txBox="1"/>
        </xdr:nvSpPr>
        <xdr:spPr>
          <a:xfrm>
            <a:off x="4929479" y="963851"/>
            <a:ext cx="927317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r-TR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a</a:t>
            </a: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yrıntıları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846365</xdr:rowOff>
    </xdr:to>
    <xdr:grpSp>
      <xdr:nvGrpSpPr>
        <xdr:cNvPr id="7" name="Ana Sayfa" descr="&quot;&quot;" title="Ana Sayfa button">
          <a:hlinkClick xmlns:r="http://schemas.openxmlformats.org/officeDocument/2006/relationships" r:id="rId3" tooltip="Ana sayfaya geri dönmek için tıklatın 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Resim 7" descr="Ana sayfaya geri dönmek için tıklatın " title="Ana Sayfa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Metin kutusu 8"/>
          <xdr:cNvSpPr txBox="1"/>
        </xdr:nvSpPr>
        <xdr:spPr>
          <a:xfrm>
            <a:off x="9342912" y="523875"/>
            <a:ext cx="466281" cy="4258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Giriş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up 9" descr="&quot;&quot;" title="Kişisel Bilgilerrmation button">
          <a:hlinkClick xmlns:r="http://schemas.openxmlformats.org/officeDocument/2006/relationships" r:id="rId5" tooltip="Kişisel bilgileri görüntülemek için tıklatın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Resim 10" descr="&quot;&quot;" title="Kişisel Bilgiler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Metin kutusu 11">
            <a:hlinkClick xmlns:r="http://schemas.openxmlformats.org/officeDocument/2006/relationships" r:id="rId5" tooltip="Kişisel Bilgileri görmek için tıklatın"/>
          </xdr:cNvPr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Kişisel</a:t>
            </a:r>
          </a:p>
        </xdr:txBody>
      </xdr:sp>
      <xdr:sp macro="" textlink="">
        <xdr:nvSpPr>
          <xdr:cNvPr id="13" name="Metin kutusu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up 13" descr="&quot;&quot;" title="Seyahat Ayrıntıları button">
          <a:hlinkClick xmlns:r="http://schemas.openxmlformats.org/officeDocument/2006/relationships" r:id="rId7" tooltip="Seyahat ayrıntılarını görmek için tıklatın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Resim 14" descr="&quot;&quot;" title="Seyahat Ayrıntıları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Metin kutusu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Seyahat</a:t>
            </a:r>
          </a:p>
        </xdr:txBody>
      </xdr:sp>
      <xdr:sp macro="" textlink="">
        <xdr:nvSpPr>
          <xdr:cNvPr id="17" name="Metin kutusu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up 17" descr="&quot;&quot;" title="Hotel &amp; Activity Details button">
          <a:hlinkClick xmlns:r="http://schemas.openxmlformats.org/officeDocument/2006/relationships" r:id="rId9" tooltip="Otel ve Etkinlik Ayrıntılarını görmek için tıklatın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Resim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Metin kutusu 19">
            <a:hlinkClick xmlns:r="http://schemas.openxmlformats.org/officeDocument/2006/relationships" r:id="rId9" tooltip="Otel ve Etkinlik Ayrıntılarını görmek için tıklatın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Otel ve Etkinlik</a:t>
            </a:r>
          </a:p>
        </xdr:txBody>
      </xdr:sp>
      <xdr:sp macro="" textlink="">
        <xdr:nvSpPr>
          <xdr:cNvPr id="21" name="Metin kutusu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up 21" descr="&quot;&quot;" title="Araba Kiralama button">
          <a:hlinkClick xmlns:r="http://schemas.openxmlformats.org/officeDocument/2006/relationships" r:id="rId11" tooltip="Araba Kiralama bilgilerini görmek için tıklatın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Resim 22" descr="&quot;&quot;" title="Araba Kiralama Bilgileri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Metin kutusu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Araba Kiralama</a:t>
            </a:r>
          </a:p>
        </xdr:txBody>
      </xdr:sp>
      <xdr:sp macro="" textlink="">
        <xdr:nvSpPr>
          <xdr:cNvPr id="25" name="Metin kutusu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bilgileri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up 25" descr="&quot;&quot;" title="Acil Durum Ayrıntıları button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Resim 26" descr="&quot;&quot;" title="Acil Durum Ayrıntıları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Metin kutusu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Acil Durum</a:t>
            </a:r>
          </a:p>
        </xdr:txBody>
      </xdr:sp>
      <xdr:sp macro="" textlink="">
        <xdr:nvSpPr>
          <xdr:cNvPr id="29" name="Metin kutusu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tr-TR" sz="1100">
                <a:solidFill>
                  <a:schemeClr val="bg1"/>
                </a:solidFill>
                <a:latin typeface="Corbel" pitchFamily="34" charset="0"/>
              </a:rPr>
              <a:t>Ayrıntıları</a:t>
            </a:r>
            <a:endParaRPr lang="en-US" sz="1100">
              <a:solidFill>
                <a:schemeClr val="bg1"/>
              </a:solidFill>
              <a:latin typeface="Corbel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/>
  </sheetViews>
  <sheetFormatPr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61">
        <f>KişiselGiriş/KişiselSayı</f>
        <v>1</v>
      </c>
      <c r="C33" s="62"/>
      <c r="D33" s="63"/>
      <c r="E33" s="18"/>
      <c r="F33" s="17"/>
      <c r="G33" s="61">
        <f ca="1">SeyahatGirişi/SeyahatSayısı</f>
        <v>0.65</v>
      </c>
      <c r="H33" s="62"/>
      <c r="I33" s="63"/>
      <c r="J33" s="17"/>
      <c r="K33" s="17"/>
      <c r="L33" s="58">
        <f ca="1">OtelGirişi/OtelSayısı</f>
        <v>0.53846153846153844</v>
      </c>
      <c r="M33" s="59"/>
      <c r="N33" s="60"/>
      <c r="O33" s="17"/>
      <c r="P33" s="17"/>
      <c r="Q33" s="61">
        <f ca="1">IF('Araba Kiralama'!D4="Evet",ArabaKiralamaGirişi/ArabaKiralamaSayısı,1)</f>
        <v>0.2857142857142857</v>
      </c>
      <c r="R33" s="62"/>
      <c r="S33" s="63"/>
      <c r="T33" s="19"/>
      <c r="U33" s="17"/>
      <c r="V33" s="58">
        <f ca="1">AcilDurumGirişi/AcilDurumSayısı</f>
        <v>0.625</v>
      </c>
      <c r="W33" s="59"/>
      <c r="X33" s="60"/>
      <c r="Y33" s="17"/>
      <c r="Z33"/>
    </row>
    <row r="34" spans="1:26" ht="21" customHeight="1" x14ac:dyDescent="0.2">
      <c r="A34" s="17"/>
      <c r="B34" s="64" t="str">
        <f>TEXT(B33,"0% ""tamamlandı""")</f>
        <v>100% tamamlandı</v>
      </c>
      <c r="C34" s="64"/>
      <c r="D34" s="64"/>
      <c r="E34" s="20"/>
      <c r="F34" s="21"/>
      <c r="G34" s="57" t="str">
        <f ca="1">TEXT(G33,"0% ""tamamlandı""")</f>
        <v>65% tamamlandı</v>
      </c>
      <c r="H34" s="57"/>
      <c r="I34" s="57"/>
      <c r="J34" s="21"/>
      <c r="K34" s="21"/>
      <c r="L34" s="57" t="str">
        <f ca="1">TEXT(L33,"0% ""tamamlandı""")</f>
        <v>54% tamamlandı</v>
      </c>
      <c r="M34" s="57"/>
      <c r="N34" s="57"/>
      <c r="O34" s="21"/>
      <c r="P34" s="21"/>
      <c r="Q34" s="57" t="str">
        <f ca="1">TEXT(Q33,"0% ""tamamlandı""")</f>
        <v>29% tamamlandı</v>
      </c>
      <c r="R34" s="57"/>
      <c r="S34" s="57"/>
      <c r="T34" s="21"/>
      <c r="U34" s="21"/>
      <c r="V34" s="57" t="str">
        <f ca="1">TEXT(V33,"0% ""tamamlandı""")</f>
        <v>63% tamamlandı</v>
      </c>
      <c r="W34" s="57"/>
      <c r="X34" s="57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/>
  </sheetViews>
  <sheetFormatPr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6" style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56" t="s">
        <v>62</v>
      </c>
      <c r="C3" s="51" t="str">
        <f>IF(E3="",1,"")</f>
        <v/>
      </c>
      <c r="D3" s="56" t="s">
        <v>63</v>
      </c>
      <c r="E3" s="47" t="s">
        <v>57</v>
      </c>
    </row>
    <row r="4" spans="1:5" ht="18" customHeight="1" x14ac:dyDescent="0.25">
      <c r="A4" s="4"/>
      <c r="B4" s="28" t="s">
        <v>51</v>
      </c>
      <c r="C4" s="30"/>
      <c r="E4" s="22"/>
    </row>
    <row r="5" spans="1:5" ht="18" customHeight="1" x14ac:dyDescent="0.2">
      <c r="A5" s="4"/>
      <c r="B5" s="23" t="s">
        <v>52</v>
      </c>
      <c r="C5" s="70" t="str">
        <f>IF(E5="",1,"")</f>
        <v/>
      </c>
      <c r="D5" s="66" t="s">
        <v>64</v>
      </c>
      <c r="E5" s="68">
        <v>3455550123</v>
      </c>
    </row>
    <row r="6" spans="1:5" ht="18" customHeight="1" x14ac:dyDescent="0.2">
      <c r="A6" s="4"/>
      <c r="B6" s="23" t="s">
        <v>53</v>
      </c>
      <c r="C6" s="70"/>
      <c r="D6" s="67"/>
      <c r="E6" s="69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71" t="str">
        <f>IF((E8=0)+(E8=""),1,"")</f>
        <v/>
      </c>
      <c r="D8" s="66" t="s">
        <v>65</v>
      </c>
      <c r="E8" s="68">
        <v>3455550124</v>
      </c>
    </row>
    <row r="9" spans="1:5" ht="18" customHeight="1" x14ac:dyDescent="0.2">
      <c r="B9" s="26"/>
      <c r="C9" s="71"/>
      <c r="D9" s="67"/>
      <c r="E9" s="69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KişiselGiriş</f>
        <v>3</v>
      </c>
      <c r="B11" s="22" t="str">
        <f>IF(A11&lt;&gt;KişiselSayı,"Eksik önemli ayrıntılar","Tamamlanan önemli ayrıntılar")</f>
        <v>Tamamlanan önemli ayrıntılar</v>
      </c>
    </row>
    <row r="18" spans="2:5" x14ac:dyDescent="0.2">
      <c r="B18" s="65"/>
      <c r="C18" s="65"/>
      <c r="D18" s="65"/>
      <c r="E18" s="65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paperSize="9" scale="9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KişiselSayı</xm:f>
              </x14:cfvo>
              <x14:cfvo type="formula">
                <xm:f>KişiselSayı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2.75" x14ac:dyDescent="0.2"/>
  <cols>
    <col min="1" max="1" width="13.85546875" style="1" customWidth="1"/>
    <col min="2" max="2" width="26.7109375" style="1" customWidth="1"/>
    <col min="3" max="3" width="28.42578125" style="1" customWidth="1"/>
    <col min="4" max="4" width="11" style="1" customWidth="1"/>
    <col min="5" max="5" width="26.710937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56" t="s">
        <v>13</v>
      </c>
      <c r="C3" s="16"/>
      <c r="E3" s="56" t="s">
        <v>14</v>
      </c>
      <c r="F3" s="16"/>
    </row>
    <row r="4" spans="1:6" ht="18" customHeight="1" x14ac:dyDescent="0.2">
      <c r="A4" s="51" t="str">
        <f ca="1">IF(C4="",1,"")</f>
        <v/>
      </c>
      <c r="B4" s="28" t="s">
        <v>0</v>
      </c>
      <c r="C4" s="29">
        <f ca="1">TODAY()+45</f>
        <v>41326</v>
      </c>
      <c r="D4" s="51" t="str">
        <f t="shared" ref="D4:D11" ca="1" si="0">IF(F4="",1,"")</f>
        <v/>
      </c>
      <c r="E4" s="28" t="s">
        <v>0</v>
      </c>
      <c r="F4" s="29">
        <f ca="1">TODAY()+51</f>
        <v>41332</v>
      </c>
    </row>
    <row r="5" spans="1:6" ht="18" customHeight="1" x14ac:dyDescent="0.2">
      <c r="A5" s="51" t="str">
        <f>IF(C5="",1,"")</f>
        <v/>
      </c>
      <c r="B5" s="23" t="s">
        <v>1</v>
      </c>
      <c r="C5" s="24" t="s">
        <v>56</v>
      </c>
      <c r="D5" s="51" t="str">
        <f t="shared" si="0"/>
        <v/>
      </c>
      <c r="E5" s="23" t="s">
        <v>1</v>
      </c>
      <c r="F5" s="24" t="s">
        <v>56</v>
      </c>
    </row>
    <row r="6" spans="1:6" ht="18" customHeight="1" x14ac:dyDescent="0.2">
      <c r="A6" s="51" t="str">
        <f>IF(C6="",1,"")</f>
        <v/>
      </c>
      <c r="B6" s="23" t="s">
        <v>2</v>
      </c>
      <c r="C6" s="24" t="s">
        <v>15</v>
      </c>
      <c r="D6" s="51">
        <f t="shared" si="0"/>
        <v>1</v>
      </c>
      <c r="E6" s="23" t="s">
        <v>2</v>
      </c>
      <c r="F6" s="24"/>
    </row>
    <row r="7" spans="1:6" ht="18" customHeight="1" x14ac:dyDescent="0.2">
      <c r="A7" s="51" t="str">
        <f>IF(C7="",1,"")</f>
        <v/>
      </c>
      <c r="B7" s="23" t="s">
        <v>3</v>
      </c>
      <c r="C7" s="24" t="s">
        <v>66</v>
      </c>
      <c r="D7" s="51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51" t="str">
        <f>IF(C8="",1,"")</f>
        <v/>
      </c>
      <c r="B8" s="23" t="s">
        <v>4</v>
      </c>
      <c r="C8" s="25">
        <v>0.52083333333333337</v>
      </c>
      <c r="D8" s="51">
        <f t="shared" si="0"/>
        <v>1</v>
      </c>
      <c r="E8" s="23" t="s">
        <v>4</v>
      </c>
      <c r="F8" s="25"/>
    </row>
    <row r="9" spans="1:6" ht="18" customHeight="1" x14ac:dyDescent="0.2">
      <c r="A9" s="51"/>
      <c r="B9" s="23" t="s">
        <v>5</v>
      </c>
      <c r="C9" s="24"/>
      <c r="D9" s="51">
        <f t="shared" si="0"/>
        <v>1</v>
      </c>
      <c r="E9" s="23" t="s">
        <v>5</v>
      </c>
      <c r="F9" s="24"/>
    </row>
    <row r="10" spans="1:6" ht="18" customHeight="1" x14ac:dyDescent="0.2">
      <c r="A10" s="51" t="str">
        <f>IF(C10="",1,"")</f>
        <v/>
      </c>
      <c r="B10" s="23" t="s">
        <v>6</v>
      </c>
      <c r="C10" s="24" t="s">
        <v>16</v>
      </c>
      <c r="D10" s="51">
        <f t="shared" si="0"/>
        <v>1</v>
      </c>
      <c r="E10" s="23" t="s">
        <v>6</v>
      </c>
      <c r="F10" s="24"/>
    </row>
    <row r="11" spans="1:6" ht="18" customHeight="1" x14ac:dyDescent="0.2">
      <c r="A11" s="51" t="str">
        <f>IF(C11="",1,"")</f>
        <v/>
      </c>
      <c r="B11" s="23" t="s">
        <v>7</v>
      </c>
      <c r="C11" s="25">
        <v>0.52222222222222225</v>
      </c>
      <c r="D11" s="51">
        <f t="shared" si="0"/>
        <v>1</v>
      </c>
      <c r="E11" s="23" t="s">
        <v>7</v>
      </c>
      <c r="F11" s="25"/>
    </row>
    <row r="12" spans="1:6" ht="18" customHeight="1" x14ac:dyDescent="0.2">
      <c r="A12" s="51"/>
      <c r="B12" s="23" t="s">
        <v>8</v>
      </c>
      <c r="C12" s="24" t="s">
        <v>58</v>
      </c>
      <c r="D12" s="51"/>
      <c r="E12" s="23" t="s">
        <v>8</v>
      </c>
      <c r="F12" s="24"/>
    </row>
    <row r="13" spans="1:6" ht="18" customHeight="1" x14ac:dyDescent="0.2">
      <c r="A13" s="51" t="str">
        <f>IF(C13="",1,"")</f>
        <v/>
      </c>
      <c r="B13" s="23" t="s">
        <v>9</v>
      </c>
      <c r="C13" s="24" t="s">
        <v>59</v>
      </c>
      <c r="D13" s="51">
        <f>IF(F13="",1,"")</f>
        <v>1</v>
      </c>
      <c r="E13" s="23" t="s">
        <v>9</v>
      </c>
      <c r="F13" s="24"/>
    </row>
    <row r="14" spans="1:6" ht="18" customHeight="1" x14ac:dyDescent="0.2">
      <c r="A14" s="51" t="str">
        <f>IF(C14="",1,"")</f>
        <v/>
      </c>
      <c r="B14" s="23" t="s">
        <v>10</v>
      </c>
      <c r="C14" s="24" t="s">
        <v>17</v>
      </c>
      <c r="D14" s="51">
        <f>IF(F14="",1,"")</f>
        <v>1</v>
      </c>
      <c r="E14" s="23" t="s">
        <v>10</v>
      </c>
      <c r="F14" s="24"/>
    </row>
    <row r="15" spans="1:6" ht="18" customHeight="1" x14ac:dyDescent="0.2">
      <c r="A15" s="51" t="str">
        <f>IF(C15="",1,"")</f>
        <v/>
      </c>
      <c r="B15" s="23" t="s">
        <v>11</v>
      </c>
      <c r="C15" s="24" t="s">
        <v>54</v>
      </c>
      <c r="D15" s="51"/>
      <c r="E15" s="23" t="s">
        <v>11</v>
      </c>
      <c r="F15" s="24"/>
    </row>
    <row r="16" spans="1:6" ht="18" customHeight="1" x14ac:dyDescent="0.2">
      <c r="A16" s="51"/>
      <c r="B16" s="26" t="s">
        <v>12</v>
      </c>
      <c r="C16" s="27">
        <v>1235550234</v>
      </c>
      <c r="D16" s="51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SeyahatGirişi</f>
        <v>13</v>
      </c>
      <c r="B18" s="22" t="str">
        <f ca="1">IF(A18&lt;&gt;SeyahatSayısı,"Eksik önemli ayrıntılar","Tamamlanan önemli ayrıntılar")</f>
        <v>Eksik önemli ayrıntılar</v>
      </c>
    </row>
    <row r="24" spans="1:6" x14ac:dyDescent="0.2">
      <c r="B24" s="65"/>
      <c r="C24" s="65"/>
      <c r="D24" s="65"/>
      <c r="E24" s="65"/>
      <c r="F24" s="65"/>
    </row>
  </sheetData>
  <mergeCells count="1">
    <mergeCell ref="B24:F24"/>
  </mergeCells>
  <pageMargins left="0.25" right="0.25" top="0.75" bottom="0.75" header="0.3" footer="0.3"/>
  <pageSetup paperSize="9" scale="7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SeyahatSayısı</xm:f>
              </x14:cfvo>
              <x14:cfvo type="formula">
                <xm:f>SeyahatSayısı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/>
  </sheetViews>
  <sheetFormatPr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56" t="s">
        <v>30</v>
      </c>
      <c r="C3" s="16"/>
      <c r="F3" s="56" t="s">
        <v>45</v>
      </c>
      <c r="G3" s="16"/>
    </row>
    <row r="4" spans="1:7" ht="18" customHeight="1" x14ac:dyDescent="0.2">
      <c r="A4" s="51" t="str">
        <f t="shared" ref="A4:A10" ca="1" si="0">IF(C4="",1,"")</f>
        <v/>
      </c>
      <c r="B4" s="28" t="s">
        <v>18</v>
      </c>
      <c r="C4" s="29">
        <f ca="1">TODAY()+45</f>
        <v>41326</v>
      </c>
      <c r="E4" s="10"/>
      <c r="F4" s="40" t="s">
        <v>25</v>
      </c>
      <c r="G4" s="41" t="s">
        <v>29</v>
      </c>
    </row>
    <row r="5" spans="1:7" ht="18" customHeight="1" x14ac:dyDescent="0.2">
      <c r="A5" s="51" t="str">
        <f t="shared" si="0"/>
        <v/>
      </c>
      <c r="B5" s="23" t="s">
        <v>19</v>
      </c>
      <c r="C5" s="24" t="s">
        <v>46</v>
      </c>
      <c r="E5" s="51">
        <f>IF(AND($G$4&lt;&gt;"",G5=""),1,"")</f>
        <v>1</v>
      </c>
      <c r="F5" s="35" t="s">
        <v>26</v>
      </c>
      <c r="G5" s="36"/>
    </row>
    <row r="6" spans="1:7" ht="18" customHeight="1" x14ac:dyDescent="0.2">
      <c r="A6" s="51" t="str">
        <f t="shared" si="0"/>
        <v/>
      </c>
      <c r="B6" s="23" t="s">
        <v>20</v>
      </c>
      <c r="C6" s="24" t="s">
        <v>48</v>
      </c>
      <c r="E6" s="51">
        <f>IF(AND($G$4&lt;&gt;"",G6=""),1,"")</f>
        <v>1</v>
      </c>
      <c r="F6" s="23" t="s">
        <v>18</v>
      </c>
      <c r="G6" s="37"/>
    </row>
    <row r="7" spans="1:7" ht="18" customHeight="1" x14ac:dyDescent="0.2">
      <c r="A7" s="51" t="str">
        <f t="shared" si="0"/>
        <v/>
      </c>
      <c r="B7" s="23" t="s">
        <v>21</v>
      </c>
      <c r="C7" s="32" t="s">
        <v>16</v>
      </c>
      <c r="E7" s="51">
        <f>IF(AND($G$4&lt;&gt;"",G7=""),1,"")</f>
        <v>1</v>
      </c>
      <c r="F7" s="38" t="s">
        <v>24</v>
      </c>
      <c r="G7" s="39"/>
    </row>
    <row r="8" spans="1:7" ht="18" customHeight="1" x14ac:dyDescent="0.2">
      <c r="A8" s="51" t="str">
        <f t="shared" ca="1" si="0"/>
        <v/>
      </c>
      <c r="B8" s="23" t="s">
        <v>22</v>
      </c>
      <c r="C8" s="54">
        <f ca="1">TODAY()+45.5</f>
        <v>41326.5</v>
      </c>
      <c r="E8" s="52"/>
      <c r="F8" s="40" t="s">
        <v>27</v>
      </c>
      <c r="G8" s="41" t="s">
        <v>55</v>
      </c>
    </row>
    <row r="9" spans="1:7" ht="18" customHeight="1" x14ac:dyDescent="0.2">
      <c r="A9" s="51" t="str">
        <f t="shared" ca="1" si="0"/>
        <v/>
      </c>
      <c r="B9" s="23" t="s">
        <v>23</v>
      </c>
      <c r="C9" s="54">
        <f ca="1">TODAY()+50.5</f>
        <v>41331.5</v>
      </c>
      <c r="E9" s="51">
        <f>IF(AND($G$8&lt;&gt;"",G9=""),1,"")</f>
        <v>1</v>
      </c>
      <c r="F9" s="35" t="s">
        <v>26</v>
      </c>
      <c r="G9" s="36"/>
    </row>
    <row r="10" spans="1:7" ht="18" customHeight="1" x14ac:dyDescent="0.2">
      <c r="A10" s="51" t="str">
        <f t="shared" si="0"/>
        <v/>
      </c>
      <c r="B10" s="26" t="s">
        <v>24</v>
      </c>
      <c r="C10" s="34" t="s">
        <v>49</v>
      </c>
      <c r="E10" s="51">
        <f>IF(AND($G$8&lt;&gt;"",G10=""),1,"")</f>
        <v>1</v>
      </c>
      <c r="F10" s="23" t="s">
        <v>18</v>
      </c>
      <c r="G10" s="37"/>
    </row>
    <row r="11" spans="1:7" ht="18" customHeight="1" x14ac:dyDescent="0.2">
      <c r="E11" s="51">
        <f>IF(AND($G$8&lt;&gt;"",G11=""),1,"")</f>
        <v>1</v>
      </c>
      <c r="F11" s="38" t="s">
        <v>24</v>
      </c>
      <c r="G11" s="39"/>
    </row>
    <row r="12" spans="1:7" ht="18" customHeight="1" x14ac:dyDescent="0.2">
      <c r="A12" s="5">
        <f ca="1">OtelGirişi</f>
        <v>7</v>
      </c>
      <c r="B12" s="22" t="str">
        <f ca="1">IF(A12&lt;&gt;OtelSayısı,"Eksik önemli ayrıntılar","Tamamlanan önemli ayrıntılar")</f>
        <v>Eksik önemli ayrıntılar</v>
      </c>
      <c r="E12" s="42"/>
      <c r="F12" s="40" t="s">
        <v>28</v>
      </c>
      <c r="G12" s="41"/>
    </row>
    <row r="13" spans="1:7" ht="18" customHeight="1" x14ac:dyDescent="0.2">
      <c r="E13" s="51" t="str">
        <f>IF(AND($G$12&lt;&gt;"",G13=""),1,"")</f>
        <v/>
      </c>
      <c r="F13" s="35" t="s">
        <v>26</v>
      </c>
      <c r="G13" s="36"/>
    </row>
    <row r="14" spans="1:7" ht="18" customHeight="1" x14ac:dyDescent="0.2">
      <c r="E14" s="51" t="str">
        <f>IF(AND($G$12&lt;&gt;"",G14=""),1,"")</f>
        <v/>
      </c>
      <c r="F14" s="23" t="s">
        <v>18</v>
      </c>
      <c r="G14" s="37"/>
    </row>
    <row r="15" spans="1:7" ht="18" customHeight="1" x14ac:dyDescent="0.2">
      <c r="E15" s="51" t="str">
        <f>IF(AND($G$12&lt;&gt;"",G15=""),1,"")</f>
        <v/>
      </c>
      <c r="F15" s="26" t="s">
        <v>24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5"/>
      <c r="C22" s="65"/>
      <c r="D22" s="65"/>
      <c r="E22" s="65"/>
      <c r="F22" s="65"/>
      <c r="G22" s="65"/>
    </row>
  </sheetData>
  <mergeCells count="1">
    <mergeCell ref="B22:G22"/>
  </mergeCells>
  <pageMargins left="0.25" right="0.25" top="0.75" bottom="0.75" header="0.3" footer="0.3"/>
  <pageSetup paperSize="9" scale="66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OtelSayısı</xm:f>
              </x14:cfvo>
              <x14:cfvo type="formula">
                <xm:f>OtelSayısı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/>
  </sheetViews>
  <sheetFormatPr defaultRowHeight="12.75" x14ac:dyDescent="0.2"/>
  <cols>
    <col min="1" max="1" width="13.7109375" style="1" customWidth="1"/>
    <col min="2" max="2" width="6.28515625" style="1" customWidth="1"/>
    <col min="3" max="3" width="23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56" t="s">
        <v>31</v>
      </c>
      <c r="D3" s="7"/>
    </row>
    <row r="4" spans="2:4" customFormat="1" ht="18" customHeight="1" x14ac:dyDescent="0.2">
      <c r="C4" s="40" t="s">
        <v>60</v>
      </c>
      <c r="D4" s="48" t="s">
        <v>61</v>
      </c>
    </row>
    <row r="5" spans="2:4" ht="18" customHeight="1" x14ac:dyDescent="0.2">
      <c r="B5" s="53" t="str">
        <f t="shared" ref="B5:B11" ca="1" si="0">IF(AND($D$4="Evet",D5=""),1,"")</f>
        <v/>
      </c>
      <c r="C5" s="35" t="s">
        <v>18</v>
      </c>
      <c r="D5" s="50">
        <f ca="1">TODAY()+45</f>
        <v>41326</v>
      </c>
    </row>
    <row r="6" spans="2:4" ht="18" customHeight="1" x14ac:dyDescent="0.2">
      <c r="B6" s="53">
        <f t="shared" si="0"/>
        <v>1</v>
      </c>
      <c r="C6" s="23" t="s">
        <v>32</v>
      </c>
      <c r="D6" s="24"/>
    </row>
    <row r="7" spans="2:4" ht="18" customHeight="1" x14ac:dyDescent="0.2">
      <c r="B7" s="53">
        <f t="shared" si="0"/>
        <v>1</v>
      </c>
      <c r="C7" s="23" t="s">
        <v>33</v>
      </c>
      <c r="D7" s="33"/>
    </row>
    <row r="8" spans="2:4" ht="18" customHeight="1" x14ac:dyDescent="0.2">
      <c r="B8" s="53">
        <f t="shared" si="0"/>
        <v>1</v>
      </c>
      <c r="C8" s="23" t="s">
        <v>34</v>
      </c>
      <c r="D8" s="33"/>
    </row>
    <row r="9" spans="2:4" ht="18" customHeight="1" x14ac:dyDescent="0.2">
      <c r="B9" s="53">
        <f t="shared" si="0"/>
        <v>1</v>
      </c>
      <c r="C9" s="23" t="s">
        <v>24</v>
      </c>
      <c r="D9" s="24"/>
    </row>
    <row r="10" spans="2:4" ht="18" customHeight="1" x14ac:dyDescent="0.2">
      <c r="B10" s="53" t="str">
        <f t="shared" si="0"/>
        <v/>
      </c>
      <c r="C10" s="23" t="s">
        <v>35</v>
      </c>
      <c r="D10" s="24" t="s">
        <v>47</v>
      </c>
    </row>
    <row r="11" spans="2:4" ht="18" customHeight="1" x14ac:dyDescent="0.2">
      <c r="B11" s="53">
        <f t="shared" si="0"/>
        <v>1</v>
      </c>
      <c r="C11" s="26" t="s">
        <v>36</v>
      </c>
      <c r="D11" s="27"/>
    </row>
    <row r="12" spans="2:4" ht="18" customHeight="1" x14ac:dyDescent="0.2"/>
    <row r="13" spans="2:4" ht="18" customHeight="1" x14ac:dyDescent="0.25">
      <c r="B13" s="5">
        <f ca="1">ArabaKiralamaGirişi</f>
        <v>2</v>
      </c>
      <c r="C13" s="49" t="str">
        <f ca="1">IF(B13&lt;&gt;ArabaKiralamaSayısı,"Eksik önemli ayrıntılar","Tamamlanan önemli ayrıntılar")</f>
        <v>Eksik önemli ayrıntılar</v>
      </c>
    </row>
    <row r="19" spans="1:5" x14ac:dyDescent="0.2">
      <c r="A19" s="65"/>
      <c r="B19" s="65"/>
      <c r="C19" s="65"/>
      <c r="D19" s="65"/>
      <c r="E19" s="65"/>
    </row>
  </sheetData>
  <mergeCells count="1">
    <mergeCell ref="A19:E19"/>
  </mergeCells>
  <dataValidations count="1">
    <dataValidation type="list" allowBlank="1" showInputMessage="1" showErrorMessage="1" sqref="D4">
      <formula1>"Yes,No"</formula1>
    </dataValidation>
  </dataValidations>
  <pageMargins left="0.25" right="0.25" top="0.75" bottom="0.75" header="0.3" footer="0.3"/>
  <pageSetup paperSize="9" scale="8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ArabaKiralamaSayısı</xm:f>
              </x14:cfvo>
              <x14:cfvo type="formula">
                <xm:f>ArabaKiralamaSayısı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/>
  </sheetViews>
  <sheetFormatPr defaultRowHeight="12.75" x14ac:dyDescent="0.2"/>
  <cols>
    <col min="1" max="1" width="9.140625" style="1" customWidth="1"/>
    <col min="2" max="2" width="23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56" t="s">
        <v>42</v>
      </c>
      <c r="C3" s="7"/>
      <c r="F3" s="56" t="s">
        <v>43</v>
      </c>
      <c r="G3" s="7"/>
    </row>
    <row r="4" spans="1:7" ht="18" customHeight="1" x14ac:dyDescent="0.2">
      <c r="A4" s="53" t="str">
        <f t="shared" ref="A4:A9" si="0">IF(C4="",1,"")</f>
        <v/>
      </c>
      <c r="B4" s="28" t="s">
        <v>37</v>
      </c>
      <c r="C4" s="29" t="s">
        <v>50</v>
      </c>
      <c r="E4" s="77">
        <f>IF(G4="",1,"")</f>
        <v>1</v>
      </c>
      <c r="F4" s="78" t="s">
        <v>44</v>
      </c>
      <c r="G4" s="76"/>
    </row>
    <row r="5" spans="1:7" ht="18" customHeight="1" x14ac:dyDescent="0.2">
      <c r="A5" s="53" t="str">
        <f t="shared" si="0"/>
        <v/>
      </c>
      <c r="B5" s="43" t="s">
        <v>38</v>
      </c>
      <c r="C5" s="44">
        <v>1235550567</v>
      </c>
      <c r="E5" s="77"/>
      <c r="F5" s="79"/>
      <c r="G5" s="75"/>
    </row>
    <row r="6" spans="1:7" ht="18" customHeight="1" x14ac:dyDescent="0.2">
      <c r="A6" s="53" t="str">
        <f t="shared" si="0"/>
        <v/>
      </c>
      <c r="B6" s="43" t="s">
        <v>39</v>
      </c>
      <c r="C6" s="55">
        <v>5</v>
      </c>
      <c r="E6" s="77">
        <f>IF(G6="",1,"")</f>
        <v>1</v>
      </c>
      <c r="F6" s="79" t="s">
        <v>44</v>
      </c>
      <c r="G6" s="74"/>
    </row>
    <row r="7" spans="1:7" ht="18" customHeight="1" x14ac:dyDescent="0.2">
      <c r="A7" s="53" t="str">
        <f t="shared" si="0"/>
        <v/>
      </c>
      <c r="B7" s="43" t="s">
        <v>24</v>
      </c>
      <c r="C7" s="55">
        <v>5</v>
      </c>
      <c r="E7" s="77"/>
      <c r="F7" s="79"/>
      <c r="G7" s="75"/>
    </row>
    <row r="8" spans="1:7" ht="18" customHeight="1" x14ac:dyDescent="0.2">
      <c r="A8" s="53" t="str">
        <f t="shared" ca="1" si="0"/>
        <v/>
      </c>
      <c r="B8" s="43" t="s">
        <v>40</v>
      </c>
      <c r="C8" s="45">
        <f ca="1">TODAY()</f>
        <v>41281</v>
      </c>
      <c r="E8" s="11"/>
      <c r="F8" s="79" t="s">
        <v>44</v>
      </c>
      <c r="G8" s="72"/>
    </row>
    <row r="9" spans="1:7" ht="18" customHeight="1" x14ac:dyDescent="0.25">
      <c r="A9" s="53">
        <f t="shared" si="0"/>
        <v>1</v>
      </c>
      <c r="B9" s="46" t="s">
        <v>41</v>
      </c>
      <c r="C9" s="31"/>
      <c r="E9" s="12"/>
      <c r="F9" s="80"/>
      <c r="G9" s="73"/>
    </row>
    <row r="10" spans="1:7" ht="18" customHeight="1" x14ac:dyDescent="0.2"/>
    <row r="11" spans="1:7" ht="18" customHeight="1" x14ac:dyDescent="0.25">
      <c r="A11" s="5">
        <f ca="1">AcilDurumGirişi</f>
        <v>5</v>
      </c>
      <c r="B11" s="49" t="str">
        <f ca="1">IF(A11&lt;&gt;AcilDurumSayısı,"Eksik önemli ayrıntılar","Tamamlanan önemli ayrıntılar")</f>
        <v>Eksik önemli ayrıntılar</v>
      </c>
    </row>
    <row r="17" spans="2:7" x14ac:dyDescent="0.2">
      <c r="B17" s="65"/>
      <c r="C17" s="65"/>
      <c r="D17" s="65"/>
      <c r="E17" s="65"/>
      <c r="F17" s="65"/>
      <c r="G17" s="65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paperSize="9" scale="6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AcilDurumSayısı</xm:f>
              </x14:cfvo>
              <x14:cfvo type="formula">
                <xm:f>AcilDurumSayısı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DC5CB8ABFAEE764594C61AB7267324960400FC796B3B1D425B47B2BA3D040986AFEA" ma:contentTypeVersion="54" ma:contentTypeDescription="Create a new document." ma:contentTypeScope="" ma:versionID="5a1acea528c7c5829e252ff707a59f1d">
  <xsd:schema xmlns:xsd="http://www.w3.org/2001/XMLSchema" xmlns:xs="http://www.w3.org/2001/XMLSchema" xmlns:p="http://schemas.microsoft.com/office/2006/metadata/properties" xmlns:ns2="d1af3920-8fda-4ad5-98bb-96475601b038" targetNamespace="http://schemas.microsoft.com/office/2006/metadata/properties" ma:root="true" ma:fieldsID="991be377f5446d760613b893d6a1276a" ns2:_="">
    <xsd:import namespace="d1af3920-8fda-4ad5-98bb-96475601b038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af3920-8fda-4ad5-98bb-96475601b038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3ebc54a6-a9d6-4e8f-af7a-6f14ef19a17f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5B15831B-954F-43D5-900F-AF5E125B61A8}" ma:internalName="CSXSubmissionMarket" ma:readOnly="false" ma:showField="MarketName" ma:web="d1af3920-8fda-4ad5-98bb-96475601b038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7b395fbe-0160-47f8-8620-a2bb70101586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5E4318D1-DFA9-41DE-97E7-9934BE3391BC}" ma:internalName="InProjectListLookup" ma:readOnly="true" ma:showField="InProjectList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f79783d1-9ad9-4e73-b2f2-58ec75c45f29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5E4318D1-DFA9-41DE-97E7-9934BE3391BC}" ma:internalName="LastCompleteVersionLookup" ma:readOnly="true" ma:showField="LastCompleteVersion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5E4318D1-DFA9-41DE-97E7-9934BE3391BC}" ma:internalName="LastPreviewErrorLookup" ma:readOnly="true" ma:showField="LastPreviewError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5E4318D1-DFA9-41DE-97E7-9934BE3391BC}" ma:internalName="LastPreviewResultLookup" ma:readOnly="true" ma:showField="LastPreviewResult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5E4318D1-DFA9-41DE-97E7-9934BE3391BC}" ma:internalName="LastPreviewAttemptDateLookup" ma:readOnly="true" ma:showField="LastPreviewAttemptDat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5E4318D1-DFA9-41DE-97E7-9934BE3391BC}" ma:internalName="LastPreviewedByLookup" ma:readOnly="true" ma:showField="LastPreviewedBy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5E4318D1-DFA9-41DE-97E7-9934BE3391BC}" ma:internalName="LastPreviewTimeLookup" ma:readOnly="true" ma:showField="LastPreviewTim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5E4318D1-DFA9-41DE-97E7-9934BE3391BC}" ma:internalName="LastPreviewVersionLookup" ma:readOnly="true" ma:showField="LastPreviewVersion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5E4318D1-DFA9-41DE-97E7-9934BE3391BC}" ma:internalName="LastPublishErrorLookup" ma:readOnly="true" ma:showField="LastPublishError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5E4318D1-DFA9-41DE-97E7-9934BE3391BC}" ma:internalName="LastPublishResultLookup" ma:readOnly="true" ma:showField="LastPublishResult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5E4318D1-DFA9-41DE-97E7-9934BE3391BC}" ma:internalName="LastPublishAttemptDateLookup" ma:readOnly="true" ma:showField="LastPublishAttemptDat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5E4318D1-DFA9-41DE-97E7-9934BE3391BC}" ma:internalName="LastPublishedByLookup" ma:readOnly="true" ma:showField="LastPublishedBy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5E4318D1-DFA9-41DE-97E7-9934BE3391BC}" ma:internalName="LastPublishTimeLookup" ma:readOnly="true" ma:showField="LastPublishTim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5E4318D1-DFA9-41DE-97E7-9934BE3391BC}" ma:internalName="LastPublishVersionLookup" ma:readOnly="true" ma:showField="LastPublishVersion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77C31DF8-B503-4048-84F7-836CA595CE51}" ma:internalName="LocLastLocAttemptVersionLookup" ma:readOnly="false" ma:showField="LastLocAttemptVersion" ma:web="d1af3920-8fda-4ad5-98bb-96475601b038">
      <xsd:simpleType>
        <xsd:restriction base="dms:Lookup"/>
      </xsd:simpleType>
    </xsd:element>
    <xsd:element name="LocLastLocAttemptVersionTypeLookup" ma:index="71" nillable="true" ma:displayName="Loc Last Loc Attempt Version Type" ma:default="" ma:list="{77C31DF8-B503-4048-84F7-836CA595CE51}" ma:internalName="LocLastLocAttemptVersionTypeLookup" ma:readOnly="true" ma:showField="LastLocAttemptVersionType" ma:web="d1af3920-8fda-4ad5-98bb-96475601b038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77C31DF8-B503-4048-84F7-836CA595CE51}" ma:internalName="LocNewPublishedVersionLookup" ma:readOnly="true" ma:showField="NewPublishedVersion" ma:web="d1af3920-8fda-4ad5-98bb-96475601b038">
      <xsd:simpleType>
        <xsd:restriction base="dms:Lookup"/>
      </xsd:simpleType>
    </xsd:element>
    <xsd:element name="LocOverallHandbackStatusLookup" ma:index="75" nillable="true" ma:displayName="Loc Overall Handback Status" ma:default="" ma:list="{77C31DF8-B503-4048-84F7-836CA595CE51}" ma:internalName="LocOverallHandbackStatusLookup" ma:readOnly="true" ma:showField="OverallHandbackStatus" ma:web="d1af3920-8fda-4ad5-98bb-96475601b038">
      <xsd:simpleType>
        <xsd:restriction base="dms:Lookup"/>
      </xsd:simpleType>
    </xsd:element>
    <xsd:element name="LocOverallLocStatusLookup" ma:index="76" nillable="true" ma:displayName="Loc Overall Localize Status" ma:default="" ma:list="{77C31DF8-B503-4048-84F7-836CA595CE51}" ma:internalName="LocOverallLocStatusLookup" ma:readOnly="true" ma:showField="OverallLocStatus" ma:web="d1af3920-8fda-4ad5-98bb-96475601b038">
      <xsd:simpleType>
        <xsd:restriction base="dms:Lookup"/>
      </xsd:simpleType>
    </xsd:element>
    <xsd:element name="LocOverallPreviewStatusLookup" ma:index="77" nillable="true" ma:displayName="Loc Overall Preview Status" ma:default="" ma:list="{77C31DF8-B503-4048-84F7-836CA595CE51}" ma:internalName="LocOverallPreviewStatusLookup" ma:readOnly="true" ma:showField="OverallPreviewStatus" ma:web="d1af3920-8fda-4ad5-98bb-96475601b038">
      <xsd:simpleType>
        <xsd:restriction base="dms:Lookup"/>
      </xsd:simpleType>
    </xsd:element>
    <xsd:element name="LocOverallPublishStatusLookup" ma:index="78" nillable="true" ma:displayName="Loc Overall Publish Status" ma:default="" ma:list="{77C31DF8-B503-4048-84F7-836CA595CE51}" ma:internalName="LocOverallPublishStatusLookup" ma:readOnly="true" ma:showField="OverallPublishStatus" ma:web="d1af3920-8fda-4ad5-98bb-96475601b038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77C31DF8-B503-4048-84F7-836CA595CE51}" ma:internalName="LocProcessedForHandoffsLookup" ma:readOnly="true" ma:showField="ProcessedForHandoffs" ma:web="d1af3920-8fda-4ad5-98bb-96475601b038">
      <xsd:simpleType>
        <xsd:restriction base="dms:Lookup"/>
      </xsd:simpleType>
    </xsd:element>
    <xsd:element name="LocProcessedForMarketsLookup" ma:index="81" nillable="true" ma:displayName="Loc Processed For Markets" ma:default="" ma:list="{77C31DF8-B503-4048-84F7-836CA595CE51}" ma:internalName="LocProcessedForMarketsLookup" ma:readOnly="true" ma:showField="ProcessedForMarkets" ma:web="d1af3920-8fda-4ad5-98bb-96475601b038">
      <xsd:simpleType>
        <xsd:restriction base="dms:Lookup"/>
      </xsd:simpleType>
    </xsd:element>
    <xsd:element name="LocPublishedDependentAssetsLookup" ma:index="82" nillable="true" ma:displayName="Loc Published Dependent Assets" ma:default="" ma:list="{77C31DF8-B503-4048-84F7-836CA595CE51}" ma:internalName="LocPublishedDependentAssetsLookup" ma:readOnly="true" ma:showField="PublishedDependentAssets" ma:web="d1af3920-8fda-4ad5-98bb-96475601b038">
      <xsd:simpleType>
        <xsd:restriction base="dms:Lookup"/>
      </xsd:simpleType>
    </xsd:element>
    <xsd:element name="LocPublishedLinkedAssetsLookup" ma:index="83" nillable="true" ma:displayName="Loc Published Linked Assets" ma:default="" ma:list="{77C31DF8-B503-4048-84F7-836CA595CE51}" ma:internalName="LocPublishedLinkedAssetsLookup" ma:readOnly="true" ma:showField="PublishedLinkedAssets" ma:web="d1af3920-8fda-4ad5-98bb-96475601b038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dd21a6d1-f806-4698-94c9-54e9addaf5ee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5B15831B-954F-43D5-900F-AF5E125B61A8}" ma:internalName="Markets" ma:readOnly="false" ma:showField="MarketName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5E4318D1-DFA9-41DE-97E7-9934BE3391BC}" ma:internalName="NumOfRatingsLookup" ma:readOnly="true" ma:showField="NumOfRatings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5E4318D1-DFA9-41DE-97E7-9934BE3391BC}" ma:internalName="PublishStatusLookup" ma:readOnly="false" ma:showField="PublishStatus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574d373e-a1d4-4ff8-9009-6de0c16b4eff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fd825d1e-128a-4a76-9fd3-683a3700bc7a}" ma:internalName="TaxCatchAll" ma:showField="CatchAllData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fd825d1e-128a-4a76-9fd3-683a3700bc7a}" ma:internalName="TaxCatchAllLabel" ma:readOnly="true" ma:showField="CatchAllDataLabel" ma:web="d1af3920-8fda-4ad5-98bb-96475601b0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d1af3920-8fda-4ad5-98bb-96475601b038">english</DirectSourceMarket>
    <ApprovalStatus xmlns="d1af3920-8fda-4ad5-98bb-96475601b038">InProgress</ApprovalStatus>
    <MarketSpecific xmlns="d1af3920-8fda-4ad5-98bb-96475601b038">false</MarketSpecific>
    <LocComments xmlns="d1af3920-8fda-4ad5-98bb-96475601b038" xsi:nil="true"/>
    <ThumbnailAssetId xmlns="d1af3920-8fda-4ad5-98bb-96475601b038" xsi:nil="true"/>
    <PrimaryImageGen xmlns="d1af3920-8fda-4ad5-98bb-96475601b038">false</PrimaryImageGen>
    <LegacyData xmlns="d1af3920-8fda-4ad5-98bb-96475601b038" xsi:nil="true"/>
    <LocRecommendedHandoff xmlns="d1af3920-8fda-4ad5-98bb-96475601b038" xsi:nil="true"/>
    <BusinessGroup xmlns="d1af3920-8fda-4ad5-98bb-96475601b038" xsi:nil="true"/>
    <BlockPublish xmlns="d1af3920-8fda-4ad5-98bb-96475601b038">false</BlockPublish>
    <TPFriendlyName xmlns="d1af3920-8fda-4ad5-98bb-96475601b038" xsi:nil="true"/>
    <NumericId xmlns="d1af3920-8fda-4ad5-98bb-96475601b038" xsi:nil="true"/>
    <APEditor xmlns="d1af3920-8fda-4ad5-98bb-96475601b038">
      <UserInfo>
        <DisplayName/>
        <AccountId xsi:nil="true"/>
        <AccountType/>
      </UserInfo>
    </APEditor>
    <SourceTitle xmlns="d1af3920-8fda-4ad5-98bb-96475601b038" xsi:nil="true"/>
    <OpenTemplate xmlns="d1af3920-8fda-4ad5-98bb-96475601b038">true</OpenTemplate>
    <UALocComments xmlns="d1af3920-8fda-4ad5-98bb-96475601b038" xsi:nil="true"/>
    <ParentAssetId xmlns="d1af3920-8fda-4ad5-98bb-96475601b038" xsi:nil="true"/>
    <IntlLangReviewDate xmlns="d1af3920-8fda-4ad5-98bb-96475601b038" xsi:nil="true"/>
    <FeatureTagsTaxHTField0 xmlns="d1af3920-8fda-4ad5-98bb-96475601b038">
      <Terms xmlns="http://schemas.microsoft.com/office/infopath/2007/PartnerControls"/>
    </FeatureTagsTaxHTField0>
    <PublishStatusLookup xmlns="d1af3920-8fda-4ad5-98bb-96475601b038">
      <Value>363524</Value>
    </PublishStatusLookup>
    <Providers xmlns="d1af3920-8fda-4ad5-98bb-96475601b038" xsi:nil="true"/>
    <MachineTranslated xmlns="d1af3920-8fda-4ad5-98bb-96475601b038">false</MachineTranslated>
    <OriginalSourceMarket xmlns="d1af3920-8fda-4ad5-98bb-96475601b038">english</OriginalSourceMarket>
    <APDescription xmlns="d1af3920-8fda-4ad5-98bb-96475601b038" xsi:nil="true"/>
    <ClipArtFilename xmlns="d1af3920-8fda-4ad5-98bb-96475601b038" xsi:nil="true"/>
    <ContentItem xmlns="d1af3920-8fda-4ad5-98bb-96475601b038" xsi:nil="true"/>
    <TPInstallLocation xmlns="d1af3920-8fda-4ad5-98bb-96475601b038" xsi:nil="true"/>
    <PublishTargets xmlns="d1af3920-8fda-4ad5-98bb-96475601b038">OfficeOnlineVNext</PublishTargets>
    <TimesCloned xmlns="d1af3920-8fda-4ad5-98bb-96475601b038" xsi:nil="true"/>
    <AssetStart xmlns="d1af3920-8fda-4ad5-98bb-96475601b038">2012-08-31T01:17:00+00:00</AssetStart>
    <Provider xmlns="d1af3920-8fda-4ad5-98bb-96475601b038" xsi:nil="true"/>
    <AcquiredFrom xmlns="d1af3920-8fda-4ad5-98bb-96475601b038">Internal MS</AcquiredFrom>
    <FriendlyTitle xmlns="d1af3920-8fda-4ad5-98bb-96475601b038" xsi:nil="true"/>
    <LastHandOff xmlns="d1af3920-8fda-4ad5-98bb-96475601b038" xsi:nil="true"/>
    <TPClientViewer xmlns="d1af3920-8fda-4ad5-98bb-96475601b038" xsi:nil="true"/>
    <UACurrentWords xmlns="d1af3920-8fda-4ad5-98bb-96475601b038" xsi:nil="true"/>
    <ArtSampleDocs xmlns="d1af3920-8fda-4ad5-98bb-96475601b038" xsi:nil="true"/>
    <UALocRecommendation xmlns="d1af3920-8fda-4ad5-98bb-96475601b038">Localize</UALocRecommendation>
    <Manager xmlns="d1af3920-8fda-4ad5-98bb-96475601b038" xsi:nil="true"/>
    <ShowIn xmlns="d1af3920-8fda-4ad5-98bb-96475601b038">Show everywhere</ShowIn>
    <UANotes xmlns="d1af3920-8fda-4ad5-98bb-96475601b038" xsi:nil="true"/>
    <TemplateStatus xmlns="d1af3920-8fda-4ad5-98bb-96475601b038">Complete</TemplateStatus>
    <InternalTagsTaxHTField0 xmlns="d1af3920-8fda-4ad5-98bb-96475601b038">
      <Terms xmlns="http://schemas.microsoft.com/office/infopath/2007/PartnerControls"/>
    </InternalTagsTaxHTField0>
    <CSXHash xmlns="d1af3920-8fda-4ad5-98bb-96475601b038" xsi:nil="true"/>
    <Downloads xmlns="d1af3920-8fda-4ad5-98bb-96475601b038">0</Downloads>
    <VoteCount xmlns="d1af3920-8fda-4ad5-98bb-96475601b038" xsi:nil="true"/>
    <OOCacheId xmlns="d1af3920-8fda-4ad5-98bb-96475601b038" xsi:nil="true"/>
    <IsDeleted xmlns="d1af3920-8fda-4ad5-98bb-96475601b038">false</IsDeleted>
    <AssetExpire xmlns="d1af3920-8fda-4ad5-98bb-96475601b038">2029-01-01T08:00:00+00:00</AssetExpire>
    <DSATActionTaken xmlns="d1af3920-8fda-4ad5-98bb-96475601b038" xsi:nil="true"/>
    <CSXSubmissionMarket xmlns="d1af3920-8fda-4ad5-98bb-96475601b038" xsi:nil="true"/>
    <TPExecutable xmlns="d1af3920-8fda-4ad5-98bb-96475601b038" xsi:nil="true"/>
    <SubmitterId xmlns="d1af3920-8fda-4ad5-98bb-96475601b038" xsi:nil="true"/>
    <EditorialTags xmlns="d1af3920-8fda-4ad5-98bb-96475601b038" xsi:nil="true"/>
    <AssetType xmlns="d1af3920-8fda-4ad5-98bb-96475601b038">TP</AssetType>
    <BugNumber xmlns="d1af3920-8fda-4ad5-98bb-96475601b038" xsi:nil="true"/>
    <CSXSubmissionDate xmlns="d1af3920-8fda-4ad5-98bb-96475601b038" xsi:nil="true"/>
    <CSXUpdate xmlns="d1af3920-8fda-4ad5-98bb-96475601b038">false</CSXUpdate>
    <ApprovalLog xmlns="d1af3920-8fda-4ad5-98bb-96475601b038" xsi:nil="true"/>
    <Milestone xmlns="d1af3920-8fda-4ad5-98bb-96475601b038" xsi:nil="true"/>
    <RecommendationsModifier xmlns="d1af3920-8fda-4ad5-98bb-96475601b038" xsi:nil="true"/>
    <OriginAsset xmlns="d1af3920-8fda-4ad5-98bb-96475601b038" xsi:nil="true"/>
    <TPComponent xmlns="d1af3920-8fda-4ad5-98bb-96475601b038" xsi:nil="true"/>
    <AssetId xmlns="d1af3920-8fda-4ad5-98bb-96475601b038">TP103428844</AssetId>
    <IntlLocPriority xmlns="d1af3920-8fda-4ad5-98bb-96475601b038" xsi:nil="true"/>
    <PolicheckWords xmlns="d1af3920-8fda-4ad5-98bb-96475601b038" xsi:nil="true"/>
    <TPLaunchHelpLink xmlns="d1af3920-8fda-4ad5-98bb-96475601b038" xsi:nil="true"/>
    <TPApplication xmlns="d1af3920-8fda-4ad5-98bb-96475601b038" xsi:nil="true"/>
    <CrawlForDependencies xmlns="d1af3920-8fda-4ad5-98bb-96475601b038">false</CrawlForDependencies>
    <HandoffToMSDN xmlns="d1af3920-8fda-4ad5-98bb-96475601b038" xsi:nil="true"/>
    <PlannedPubDate xmlns="d1af3920-8fda-4ad5-98bb-96475601b038" xsi:nil="true"/>
    <IntlLangReviewer xmlns="d1af3920-8fda-4ad5-98bb-96475601b038" xsi:nil="true"/>
    <TrustLevel xmlns="d1af3920-8fda-4ad5-98bb-96475601b038">1 Microsoft Managed Content</TrustLevel>
    <LocLastLocAttemptVersionLookup xmlns="d1af3920-8fda-4ad5-98bb-96475601b038">854920</LocLastLocAttemptVersionLookup>
    <IsSearchable xmlns="d1af3920-8fda-4ad5-98bb-96475601b038">true</IsSearchable>
    <TemplateTemplateType xmlns="d1af3920-8fda-4ad5-98bb-96475601b038">Excel Spreadsheet Template</TemplateTemplateType>
    <CampaignTagsTaxHTField0 xmlns="d1af3920-8fda-4ad5-98bb-96475601b038">
      <Terms xmlns="http://schemas.microsoft.com/office/infopath/2007/PartnerControls"/>
    </CampaignTagsTaxHTField0>
    <TPNamespace xmlns="d1af3920-8fda-4ad5-98bb-96475601b038" xsi:nil="true"/>
    <TaxCatchAll xmlns="d1af3920-8fda-4ad5-98bb-96475601b038"/>
    <Markets xmlns="d1af3920-8fda-4ad5-98bb-96475601b038"/>
    <UAProjectedTotalWords xmlns="d1af3920-8fda-4ad5-98bb-96475601b038" xsi:nil="true"/>
    <LocMarketGroupTiers2 xmlns="d1af3920-8fda-4ad5-98bb-96475601b038" xsi:nil="true"/>
    <IntlLangReview xmlns="d1af3920-8fda-4ad5-98bb-96475601b038">false</IntlLangReview>
    <OutputCachingOn xmlns="d1af3920-8fda-4ad5-98bb-96475601b038">false</OutputCachingOn>
    <APAuthor xmlns="d1af3920-8fda-4ad5-98bb-96475601b038">
      <UserInfo>
        <DisplayName>REDMOND\matthos</DisplayName>
        <AccountId>59</AccountId>
        <AccountType/>
      </UserInfo>
    </APAuthor>
    <LocManualTestRequired xmlns="d1af3920-8fda-4ad5-98bb-96475601b038">false</LocManualTestRequired>
    <TPCommandLine xmlns="d1af3920-8fda-4ad5-98bb-96475601b038" xsi:nil="true"/>
    <TPAppVersion xmlns="d1af3920-8fda-4ad5-98bb-96475601b038" xsi:nil="true"/>
    <EditorialStatus xmlns="d1af3920-8fda-4ad5-98bb-96475601b038">Complete</EditorialStatus>
    <LastModifiedDateTime xmlns="d1af3920-8fda-4ad5-98bb-96475601b038" xsi:nil="true"/>
    <ScenarioTagsTaxHTField0 xmlns="d1af3920-8fda-4ad5-98bb-96475601b038">
      <Terms xmlns="http://schemas.microsoft.com/office/infopath/2007/PartnerControls"/>
    </ScenarioTagsTaxHTField0>
    <OriginalRelease xmlns="d1af3920-8fda-4ad5-98bb-96475601b038">15</OriginalRelease>
    <TPLaunchHelpLinkType xmlns="d1af3920-8fda-4ad5-98bb-96475601b038">Template</TPLaunchHelpLinkType>
    <LocalizationTagsTaxHTField0 xmlns="d1af3920-8fda-4ad5-98bb-96475601b038">
      <Terms xmlns="http://schemas.microsoft.com/office/infopath/2007/PartnerControls"/>
    </LocalizationTagsTaxHTField0>
  </documentManagement>
</p:properties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AE9D4C1-4694-4D7A-89A7-4DE44D127999}"/>
</file>

<file path=customXml/itemProps2.xml><?xml version="1.0" encoding="utf-8"?>
<ds:datastoreItem xmlns:ds="http://schemas.openxmlformats.org/officeDocument/2006/customXml" ds:itemID="{2306F54A-0F92-47D4-8CF7-A808763BB905}"/>
</file>

<file path=customXml/itemProps3.xml><?xml version="1.0" encoding="utf-8"?>
<ds:datastoreItem xmlns:ds="http://schemas.openxmlformats.org/officeDocument/2006/customXml" ds:itemID="{80D00ED5-69BE-421D-AA62-F4BB5DD42B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Giriş</vt:lpstr>
      <vt:lpstr>Kişisel Ayrıntılar</vt:lpstr>
      <vt:lpstr>Seyahat Ayrıntıları</vt:lpstr>
      <vt:lpstr>Otel ve Etkinlikler</vt:lpstr>
      <vt:lpstr>Araba Kiralama</vt:lpstr>
      <vt:lpstr>Acil Durum Ayrıntıları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Server Adminstrator</cp:lastModifiedBy>
  <dcterms:created xsi:type="dcterms:W3CDTF">2012-08-28T23:08:51Z</dcterms:created>
  <dcterms:modified xsi:type="dcterms:W3CDTF">2013-01-07T15:34:18Z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0x010100DC5CB8ABFAEE764594C61AB7267324960400FC796B3B1D425B47B2BA3D040986AFEA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