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E9AB7070-5F0F-44BF-9FDE-951C47FEDCED}" xr6:coauthVersionLast="36" xr6:coauthVersionMax="43" xr10:uidLastSave="{00000000-0000-0000-0000-000000000000}"/>
  <bookViews>
    <workbookView xWindow="810" yWindow="-120" windowWidth="28740" windowHeight="16125" xr2:uid="{00000000-000D-0000-FFFF-FFFF00000000}"/>
  </bookViews>
  <sheets>
    <sheet name="Comparație împrumut pentru casă" sheetId="1" r:id="rId1"/>
  </sheets>
  <definedNames>
    <definedName name="_xlnm.Print_Titles" localSheetId="0">'Comparație împrumut pentru casă'!$5:$5</definedName>
    <definedName name="SumăÎmprumut">'Comparație împrumut pentru casă'!$D$3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 l="1"/>
  <c r="M7" i="1"/>
  <c r="M8" i="1"/>
  <c r="M9" i="1"/>
  <c r="J6" i="1"/>
  <c r="J7" i="1"/>
  <c r="J8" i="1"/>
  <c r="J9" i="1"/>
  <c r="L6" i="1" l="1"/>
  <c r="L7" i="1"/>
  <c r="L8" i="1"/>
  <c r="L9" i="1"/>
</calcChain>
</file>

<file path=xl/sharedStrings.xml><?xml version="1.0" encoding="utf-8"?>
<sst xmlns="http://schemas.openxmlformats.org/spreadsheetml/2006/main" count="30" uniqueCount="28">
  <si>
    <t>DATĂ</t>
  </si>
  <si>
    <t>SUMĂ</t>
  </si>
  <si>
    <t>Diagramă coloană care afișează Rata dobânzii - Comparație se află în această celulă.</t>
  </si>
  <si>
    <t>Nr.</t>
  </si>
  <si>
    <t>BANCĂ</t>
  </si>
  <si>
    <t>Nume 1</t>
  </si>
  <si>
    <t>Nume 2</t>
  </si>
  <si>
    <t>Nume 3</t>
  </si>
  <si>
    <t>Nume 4</t>
  </si>
  <si>
    <t>Dată</t>
  </si>
  <si>
    <t>TIP</t>
  </si>
  <si>
    <t>Ajustabil</t>
  </si>
  <si>
    <t>Fixat</t>
  </si>
  <si>
    <t>TERMEN</t>
  </si>
  <si>
    <t>Diagramă coloană care afișează Costurile în avans se află în această celulă.</t>
  </si>
  <si>
    <t>ANI AMORTIZAȚI</t>
  </si>
  <si>
    <t>RATĂ</t>
  </si>
  <si>
    <t>APR</t>
  </si>
  <si>
    <t>PUNCTE</t>
  </si>
  <si>
    <t>Diagrama cu bare grupată care arată Plățile lunare se află în această celulă.</t>
  </si>
  <si>
    <t>PUNCTE LEI</t>
  </si>
  <si>
    <t>ÎNCHEIERE LEI</t>
  </si>
  <si>
    <t>ÎN AVANS</t>
  </si>
  <si>
    <t>PLATĂ</t>
  </si>
  <si>
    <t>PLAFON 1 AN</t>
  </si>
  <si>
    <t>PLAFON ANUAL</t>
  </si>
  <si>
    <t>PLAFON PE VIAȚĂ</t>
  </si>
  <si>
    <r>
      <rPr>
        <b/>
        <i/>
        <sz val="34"/>
        <color theme="8"/>
        <rFont val="Trebuchet MS"/>
        <family val="2"/>
        <charset val="238"/>
        <scheme val="major"/>
      </rPr>
      <t>COMPARAȚIE</t>
    </r>
    <r>
      <rPr>
        <sz val="34"/>
        <color theme="0"/>
        <rFont val="Trebuchet MS"/>
        <family val="2"/>
        <charset val="238"/>
        <scheme val="minor"/>
      </rPr>
      <t xml:space="preserve"> </t>
    </r>
    <r>
      <rPr>
        <b/>
        <sz val="34"/>
        <color theme="0"/>
        <rFont val="Trebuchet MS"/>
        <family val="2"/>
        <charset val="238"/>
        <scheme val="minor"/>
      </rPr>
      <t>ÎMPRUMUT PENTRU CASĂ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</si>
</sst>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0\ &quot;lei&quot;;[Red]\-#,##0.00\ &quot;lei&quot;"/>
    <numFmt numFmtId="165" formatCode="_ * #,##0_ ;_ * \-#,##0_ ;_ * &quot;-&quot;_ ;_ @_ "/>
    <numFmt numFmtId="166" formatCode="_ &quot;₹&quot;\ * #,##0.00_ ;_ &quot;₹&quot;\ * \-#,##0.00_ ;_ &quot;₹&quot;\ * &quot;-&quot;??_ ;_ @_ "/>
    <numFmt numFmtId="167" formatCode="_ * #,##0.00_ ;_ * \-#,##0.00_ ;_ * &quot;-&quot;??_ ;_ @_ "/>
    <numFmt numFmtId="168" formatCode="0.000%"/>
    <numFmt numFmtId="169" formatCode="#,##0\ &quot;lei&quot;"/>
  </numFmts>
  <fonts count="26" x14ac:knownFonts="1">
    <font>
      <sz val="11"/>
      <color theme="1" tint="0.34998626667073579"/>
      <name val="Trebuchet MS"/>
      <family val="2"/>
      <scheme val="minor"/>
    </font>
    <font>
      <sz val="11"/>
      <color theme="1"/>
      <name val="Trebuchet MS"/>
      <family val="2"/>
      <scheme val="minor"/>
    </font>
    <font>
      <sz val="11"/>
      <color theme="1" tint="0.34998626667073579"/>
      <name val="Trebuchet MS"/>
      <family val="2"/>
      <scheme val="minor"/>
    </font>
    <font>
      <b/>
      <sz val="34"/>
      <color theme="0"/>
      <name val="Trebuchet MS"/>
      <family val="2"/>
      <scheme val="major"/>
    </font>
    <font>
      <sz val="18"/>
      <color theme="1" tint="0.34998626667073579"/>
      <name val="Trebuchet MS"/>
      <family val="2"/>
      <scheme val="minor"/>
    </font>
    <font>
      <b/>
      <sz val="18"/>
      <color theme="1"/>
      <name val="Trebuchet MS"/>
      <family val="2"/>
      <scheme val="minor"/>
    </font>
    <font>
      <b/>
      <sz val="15"/>
      <color theme="3"/>
      <name val="Trebuchet MS"/>
      <family val="2"/>
      <scheme val="minor"/>
    </font>
    <font>
      <b/>
      <sz val="13"/>
      <color theme="3"/>
      <name val="Trebuchet MS"/>
      <family val="2"/>
      <scheme val="minor"/>
    </font>
    <font>
      <b/>
      <sz val="11"/>
      <color theme="3"/>
      <name val="Trebuchet MS"/>
      <family val="2"/>
      <scheme val="minor"/>
    </font>
    <font>
      <sz val="11"/>
      <color theme="1" tint="0.499984740745262"/>
      <name val="Trebuchet MS"/>
      <family val="2"/>
      <scheme val="minor"/>
    </font>
    <font>
      <sz val="11"/>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
      <sz val="34"/>
      <color theme="0"/>
      <name val="Trebuchet MS"/>
      <family val="2"/>
      <charset val="238"/>
      <scheme val="minor"/>
    </font>
    <font>
      <b/>
      <i/>
      <sz val="34"/>
      <color theme="8"/>
      <name val="Trebuchet MS"/>
      <family val="2"/>
      <charset val="238"/>
      <scheme val="major"/>
    </font>
    <font>
      <b/>
      <sz val="34"/>
      <color theme="0"/>
      <name val="Trebuchet MS"/>
      <family val="2"/>
      <charset val="238"/>
      <scheme val="major"/>
    </font>
    <font>
      <b/>
      <sz val="34"/>
      <color theme="0"/>
      <name val="Trebuchet MS"/>
      <family val="2"/>
      <charset val="238"/>
      <scheme val="minor"/>
    </font>
  </fonts>
  <fills count="34">
    <fill>
      <patternFill patternType="none"/>
    </fill>
    <fill>
      <patternFill patternType="gray125"/>
    </fill>
    <fill>
      <patternFill patternType="solid">
        <fgColor rgb="FFFFCC99"/>
      </patternFill>
    </fill>
    <fill>
      <patternFill patternType="solid">
        <fgColor theme="1"/>
        <bgColor theme="1"/>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24994659260841701"/>
      </bottom>
      <diagonal/>
    </border>
    <border>
      <left/>
      <right/>
      <top/>
      <bottom style="medium">
        <color theme="4" tint="-0.24994659260841701"/>
      </bottom>
      <diagonal/>
    </border>
    <border>
      <left/>
      <right/>
      <top/>
      <bottom style="thin">
        <color theme="8" tint="-0.499984740745262"/>
      </bottom>
      <diagonal/>
    </border>
    <border>
      <left/>
      <right/>
      <top style="thin">
        <color theme="8" tint="-0.499984740745262"/>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3" fillId="0" borderId="0" applyNumberFormat="0" applyFill="0" applyBorder="0" applyAlignment="0" applyProtection="0"/>
    <xf numFmtId="169" fontId="2" fillId="0" borderId="0" applyFont="0" applyFill="0" applyBorder="0" applyAlignment="0" applyProtection="0"/>
    <xf numFmtId="0" fontId="4" fillId="2" borderId="1" applyNumberFormat="0" applyFill="0" applyBorder="0" applyProtection="0">
      <alignment horizontal="right" vertical="center"/>
    </xf>
    <xf numFmtId="0" fontId="9" fillId="3" borderId="0" applyNumberFormat="0" applyBorder="0" applyAlignment="0" applyProtection="0">
      <alignment vertical="center"/>
    </xf>
    <xf numFmtId="0" fontId="5" fillId="2" borderId="0" applyNumberFormat="0" applyFill="0" applyBorder="0" applyProtection="0">
      <alignment horizontal="left" vertical="center"/>
    </xf>
    <xf numFmtId="167" fontId="2" fillId="0" borderId="0" applyFill="0" applyBorder="0" applyAlignment="0" applyProtection="0"/>
    <xf numFmtId="165" fontId="2" fillId="0" borderId="0" applyFill="0" applyBorder="0" applyAlignment="0" applyProtection="0"/>
    <xf numFmtId="166" fontId="2" fillId="0" borderId="0" applyFill="0" applyBorder="0" applyAlignment="0" applyProtection="0"/>
    <xf numFmtId="9" fontId="2" fillId="0" borderId="0" applyFill="0" applyBorder="0" applyAlignment="0" applyProtection="0"/>
    <xf numFmtId="0" fontId="6" fillId="0" borderId="3"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2" fillId="4" borderId="2" applyNumberFormat="0" applyAlignment="0" applyProtection="0"/>
    <xf numFmtId="0" fontId="8"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7" applyNumberFormat="0" applyAlignment="0" applyProtection="0"/>
    <xf numFmtId="0" fontId="15" fillId="8" borderId="1" applyNumberFormat="0" applyAlignment="0" applyProtection="0"/>
    <xf numFmtId="0" fontId="16" fillId="0" borderId="8" applyNumberFormat="0" applyFill="0" applyAlignment="0" applyProtection="0"/>
    <xf numFmtId="0" fontId="17" fillId="9"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20">
    <xf numFmtId="0" fontId="0" fillId="0" borderId="0" xfId="0">
      <alignment vertical="center" wrapText="1"/>
    </xf>
    <xf numFmtId="2" fontId="0" fillId="0" borderId="0" xfId="0" applyNumberFormat="1" applyAlignment="1">
      <alignment horizontal="center" vertical="center"/>
    </xf>
    <xf numFmtId="0" fontId="0" fillId="3" borderId="0" xfId="4" applyFont="1">
      <alignment vertical="center"/>
    </xf>
    <xf numFmtId="169" fontId="4" fillId="0" borderId="0" xfId="2" applyFont="1" applyFill="1" applyBorder="1" applyAlignment="1">
      <alignment horizontal="right" vertical="center"/>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68"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14" fontId="4" fillId="0" borderId="5" xfId="3" applyNumberFormat="1" applyFill="1" applyBorder="1">
      <alignment horizontal="right" vertical="center"/>
    </xf>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horizontal="left" wrapText="1"/>
    </xf>
    <xf numFmtId="164" fontId="0" fillId="0" borderId="0" xfId="0" applyNumberFormat="1" applyFont="1" applyBorder="1" applyAlignment="1">
      <alignment horizontal="right" vertical="center"/>
    </xf>
    <xf numFmtId="164" fontId="0" fillId="0" borderId="0" xfId="0" applyNumberFormat="1" applyFont="1" applyFill="1" applyBorder="1" applyAlignment="1">
      <alignment horizontal="right" vertical="center"/>
    </xf>
    <xf numFmtId="0" fontId="10" fillId="3" borderId="0" xfId="4" applyFont="1" applyAlignment="1">
      <alignment horizontal="center" vertical="center"/>
    </xf>
    <xf numFmtId="0" fontId="5" fillId="0" borderId="5" xfId="5" applyFill="1" applyBorder="1">
      <alignment horizontal="left" vertical="center"/>
    </xf>
    <xf numFmtId="0" fontId="5" fillId="0" borderId="6" xfId="5" applyFill="1" applyBorder="1">
      <alignment horizontal="left" vertical="center"/>
    </xf>
    <xf numFmtId="0" fontId="24" fillId="3" borderId="0" xfId="1" applyFont="1" applyFill="1" applyAlignment="1">
      <alignment vertical="center"/>
    </xf>
  </cellXfs>
  <cellStyles count="49">
    <cellStyle name="20% - 着色 1" xfId="26" builtinId="30" customBuiltin="1"/>
    <cellStyle name="20% - 着色 2" xfId="30" builtinId="34" customBuiltin="1"/>
    <cellStyle name="20% - 着色 3" xfId="34" builtinId="38" customBuiltin="1"/>
    <cellStyle name="20% - 着色 4" xfId="38" builtinId="42" customBuiltin="1"/>
    <cellStyle name="20% - 着色 5" xfId="42" builtinId="46" customBuiltin="1"/>
    <cellStyle name="20% - 着色 6" xfId="46"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3" builtinId="47" customBuiltin="1"/>
    <cellStyle name="40% - 着色 6" xfId="47" builtinId="51" customBuiltin="1"/>
    <cellStyle name="60% - 着色 1" xfId="28" builtinId="32" customBuiltin="1"/>
    <cellStyle name="60% - 着色 2" xfId="32" builtinId="36" customBuiltin="1"/>
    <cellStyle name="60% - 着色 3" xfId="36" builtinId="40" customBuiltin="1"/>
    <cellStyle name="60% - 着色 4" xfId="40" builtinId="44" customBuiltin="1"/>
    <cellStyle name="60% - 着色 5" xfId="44" builtinId="48" customBuiltin="1"/>
    <cellStyle name="60% - 着色 6" xfId="48" builtinId="52" customBuiltin="1"/>
    <cellStyle name="Etichete de intrare" xfId="5" xr:uid="{00000000-0005-0000-0000-000009000000}"/>
    <cellStyle name="Fundal contrast" xfId="4" xr:uid="{00000000-0005-0000-0000-000002000000}"/>
    <cellStyle name="千位分隔" xfId="6" builtinId="3" customBuiltin="1"/>
    <cellStyle name="千位分隔[0]" xfId="7" builtinId="6" customBuiltin="1"/>
    <cellStyle name="好" xfId="15" builtinId="26" customBuiltin="1"/>
    <cellStyle name="差" xfId="16" builtinId="27" customBuiltin="1"/>
    <cellStyle name="常规" xfId="0" builtinId="0" customBuiltin="1"/>
    <cellStyle name="标题" xfId="1" builtinId="15" customBuiltin="1"/>
    <cellStyle name="标题 1" xfId="10" builtinId="16" customBuiltin="1"/>
    <cellStyle name="标题 2" xfId="11" builtinId="17" customBuiltin="1"/>
    <cellStyle name="标题 3" xfId="12" builtinId="18" customBuiltin="1"/>
    <cellStyle name="标题 4" xfId="14" builtinId="19" customBuiltin="1"/>
    <cellStyle name="检查单元格" xfId="21" builtinId="23" customBuiltin="1"/>
    <cellStyle name="汇总" xfId="24" builtinId="25" customBuiltin="1"/>
    <cellStyle name="注释" xfId="13" builtinId="10" customBuiltin="1"/>
    <cellStyle name="百分比" xfId="9" builtinId="5" customBuiltin="1"/>
    <cellStyle name="着色 1" xfId="25" builtinId="29" customBuiltin="1"/>
    <cellStyle name="着色 2" xfId="29" builtinId="33" customBuiltin="1"/>
    <cellStyle name="着色 3" xfId="33" builtinId="37" customBuiltin="1"/>
    <cellStyle name="着色 4" xfId="37" builtinId="41" customBuiltin="1"/>
    <cellStyle name="着色 5" xfId="41" builtinId="45" customBuiltin="1"/>
    <cellStyle name="着色 6" xfId="45" builtinId="49" customBuiltin="1"/>
    <cellStyle name="解释性文本" xfId="23" builtinId="53" customBuiltin="1"/>
    <cellStyle name="警告文本" xfId="22" builtinId="11" customBuiltin="1"/>
    <cellStyle name="计算" xfId="19" builtinId="22" customBuiltin="1"/>
    <cellStyle name="货币" xfId="8" builtinId="4" customBuiltin="1"/>
    <cellStyle name="货币[0]" xfId="2" builtinId="7" customBuiltin="1"/>
    <cellStyle name="输入" xfId="3" builtinId="20" customBuiltin="1"/>
    <cellStyle name="输出" xfId="18" builtinId="21" customBuiltin="1"/>
    <cellStyle name="适中" xfId="17" builtinId="28" customBuiltin="1"/>
    <cellStyle name="链接单元格" xfId="20" builtinId="24" customBuiltin="1"/>
  </cellStyles>
  <dxfs count="35">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lei&quot;;[Red]\-#,##0.00\ &quot;lei&quot;"/>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lei&quot;;[Red]\-#,##0.00\ &quot;lei&quot;"/>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lei&quot;;[Red]\-#,##0.00\ &quot;lei&quot;"/>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lei&quot;;[Red]\-#,##0.00\ &quot;lei&quot;"/>
      <alignment horizontal="right"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bottom" textRotation="0" wrapText="1" indent="0" justifyLastLine="0" shrinkToFit="0" readingOrder="0"/>
    </dxf>
    <dxf>
      <font>
        <b/>
        <color theme="1"/>
      </font>
      <border>
        <bottom style="thin">
          <color theme="4"/>
        </bottom>
        <vertical/>
        <horizontal/>
      </border>
    </dxf>
    <dxf>
      <font>
        <color theme="1"/>
      </font>
      <border diagonalUp="0" diagonalDown="0">
        <left/>
        <right/>
        <top/>
        <bottom/>
        <vertical/>
        <horizontal/>
      </border>
    </dxf>
    <dxf>
      <font>
        <b/>
        <i val="0"/>
        <color theme="1"/>
      </font>
      <border>
        <bottom style="thin">
          <color theme="8" tint="-0.499984740745262"/>
        </bottom>
      </border>
    </dxf>
    <dxf>
      <font>
        <color theme="1" tint="0.34998626667073579"/>
      </font>
      <border diagonalUp="0" diagonalDown="0">
        <left/>
        <right/>
        <top/>
        <bottom/>
        <vertical style="thin">
          <color theme="8" tint="-0.499984740745262"/>
        </vertical>
        <horizontal/>
      </border>
    </dxf>
  </dxfs>
  <tableStyles count="2" defaultTableStyle="Comparație împrumut pentru casă" defaultPivotStyle="PivotStyleLight6">
    <tableStyle name="Comparație împrumut pentru casă" pivot="0" count="2" xr9:uid="{00000000-0011-0000-FFFF-FFFF01000000}">
      <tableStyleElement type="wholeTable" dxfId="34"/>
      <tableStyleElement type="headerRow" dxfId="33"/>
    </tableStyle>
    <tableStyle name="Custom Slicer Style" pivot="0" table="0" count="10" xr9:uid="{00000000-0011-0000-FFFF-FFFF00000000}">
      <tableStyleElement type="wholeTable" dxfId="32"/>
      <tableStyleElement type="headerRow" dxfId="31"/>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Custom Slicer Style">
        <x14:slicerStyle name="Custom Slicer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latin typeface="+mj-lt"/>
              </a:rPr>
              <a:t>RATĂ DOBÂNDĂ - </a:t>
            </a:r>
            <a:r>
              <a:rPr lang="en-US" b="0" i="1">
                <a:solidFill>
                  <a:schemeClr val="accent5"/>
                </a:solidFill>
                <a:latin typeface="+mj-lt"/>
              </a:rPr>
              <a:t>COMPARAȚIE</a:t>
            </a:r>
          </a:p>
        </c:rich>
      </c:tx>
      <c:layout>
        <c:manualLayout>
          <c:xMode val="edge"/>
          <c:yMode val="edge"/>
          <c:x val="9.8210612186990134E-2"/>
          <c:y val="3.49406009783368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col"/>
        <c:grouping val="clustered"/>
        <c:varyColors val="1"/>
        <c:ser>
          <c:idx val="1"/>
          <c:order val="0"/>
          <c:tx>
            <c:strRef>
              <c:f>'Comparație împrumut pentru casă'!$G$5</c:f>
              <c:strCache>
                <c:ptCount val="1"/>
                <c:pt idx="0">
                  <c:v>RATĂ</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EE2D-4B0D-B78C-E8A0826228AC}"/>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EE2D-4B0D-B78C-E8A0826228A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EE2D-4B0D-B78C-E8A0826228AC}"/>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EE2D-4B0D-B78C-E8A0826228AC}"/>
              </c:ext>
            </c:extLst>
          </c:dPt>
          <c:dLbls>
            <c:dLbl>
              <c:idx val="0"/>
              <c:tx>
                <c:rich>
                  <a:bodyPr/>
                  <a:lstStyle/>
                  <a:p>
                    <a:fld id="{12D18883-9ECE-4189-BA52-806DD3A671C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E2D-4B0D-B78C-E8A0826228AC}"/>
                </c:ext>
              </c:extLst>
            </c:dLbl>
            <c:dLbl>
              <c:idx val="1"/>
              <c:tx>
                <c:rich>
                  <a:bodyPr/>
                  <a:lstStyle/>
                  <a:p>
                    <a:fld id="{3A4DD888-53F7-4C6D-A7CB-1934B157795E}"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E2D-4B0D-B78C-E8A0826228AC}"/>
                </c:ext>
              </c:extLst>
            </c:dLbl>
            <c:dLbl>
              <c:idx val="2"/>
              <c:tx>
                <c:rich>
                  <a:bodyPr/>
                  <a:lstStyle/>
                  <a:p>
                    <a:fld id="{06320E6C-3AA5-43B7-B5F7-C9451F4F4F62}"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E2D-4B0D-B78C-E8A0826228AC}"/>
                </c:ext>
              </c:extLst>
            </c:dLbl>
            <c:dLbl>
              <c:idx val="3"/>
              <c:tx>
                <c:rich>
                  <a:bodyPr/>
                  <a:lstStyle/>
                  <a:p>
                    <a:fld id="{51B79F1A-12A2-4CFD-96DE-B166F2C260D3}"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E2D-4B0D-B78C-E8A0826228AC}"/>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'Comparație împrumut pentru casă'!$G$6:$G$9</c:f>
              <c:numCache>
                <c:formatCode>0.000%</c:formatCode>
                <c:ptCount val="4"/>
                <c:pt idx="0">
                  <c:v>2.5000000000000001E-2</c:v>
                </c:pt>
                <c:pt idx="1">
                  <c:v>2.6249999999999999E-2</c:v>
                </c:pt>
                <c:pt idx="2">
                  <c:v>3.5000000000000003E-2</c:v>
                </c:pt>
                <c:pt idx="3">
                  <c:v>2.8750000000000001E-2</c:v>
                </c:pt>
              </c:numCache>
            </c:numRef>
          </c:val>
          <c:extLst>
            <c:ext xmlns:c15="http://schemas.microsoft.com/office/drawing/2012/chart" uri="{02D57815-91ED-43cb-92C2-25804820EDAC}">
              <c15:datalabelsRange>
                <c15:f>'Comparație împrumut pentru casă'!$B$6:$B$10</c15:f>
                <c15:dlblRangeCache>
                  <c:ptCount val="5"/>
                  <c:pt idx="0">
                    <c:v>4</c:v>
                  </c:pt>
                  <c:pt idx="1">
                    <c:v>3</c:v>
                  </c:pt>
                  <c:pt idx="2">
                    <c:v>1</c:v>
                  </c:pt>
                  <c:pt idx="3">
                    <c:v>2</c:v>
                  </c:pt>
                </c15:dlblRangeCache>
              </c15:datalabelsRange>
            </c:ext>
            <c:ext xmlns:c16="http://schemas.microsoft.com/office/drawing/2014/chart" uri="{C3380CC4-5D6E-409C-BE32-E72D297353CC}">
              <c16:uniqueId val="{0000000A-EE2D-4B0D-B78C-E8A0826228AC}"/>
            </c:ext>
          </c:extLst>
        </c:ser>
        <c:dLbls>
          <c:dLblPos val="inEnd"/>
          <c:showLegendKey val="0"/>
          <c:showVal val="1"/>
          <c:showCatName val="0"/>
          <c:showSerName val="0"/>
          <c:showPercent val="0"/>
          <c:showBubbleSize val="0"/>
        </c:dLbls>
        <c:gapWidth val="89"/>
        <c:overlap val="-35"/>
        <c:axId val="606082264"/>
        <c:axId val="765263968"/>
      </c:barChart>
      <c:catAx>
        <c:axId val="606082264"/>
        <c:scaling>
          <c:orientation val="minMax"/>
        </c:scaling>
        <c:delete val="1"/>
        <c:axPos val="b"/>
        <c:majorTickMark val="none"/>
        <c:minorTickMark val="none"/>
        <c:tickLblPos val="nextTo"/>
        <c:crossAx val="765263968"/>
        <c:crosses val="autoZero"/>
        <c:auto val="1"/>
        <c:lblAlgn val="ctr"/>
        <c:lblOffset val="100"/>
        <c:noMultiLvlLbl val="0"/>
      </c:catAx>
      <c:valAx>
        <c:axId val="765263968"/>
        <c:scaling>
          <c:orientation val="minMax"/>
        </c:scaling>
        <c:delete val="0"/>
        <c:axPos val="l"/>
        <c:majorGridlines>
          <c:spPr>
            <a:ln w="9525" cap="flat" cmpd="sng" algn="ctr">
              <a:solidFill>
                <a:schemeClr val="bg1">
                  <a:lumMod val="50000"/>
                </a:schemeClr>
              </a:solidFill>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606082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i="1">
                <a:solidFill>
                  <a:schemeClr val="accent5"/>
                </a:solidFill>
                <a:latin typeface="+mj-lt"/>
              </a:rPr>
              <a:t>COSTURI</a:t>
            </a:r>
            <a:r>
              <a:rPr lang="en-US">
                <a:latin typeface="+mj-lt"/>
              </a:rPr>
              <a:t> ÎN AVANS</a:t>
            </a:r>
          </a:p>
        </c:rich>
      </c:tx>
      <c:layout>
        <c:manualLayout>
          <c:xMode val="edge"/>
          <c:yMode val="edge"/>
          <c:x val="0.15801470153851346"/>
          <c:y val="4.19287211740041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col"/>
        <c:grouping val="clustered"/>
        <c:varyColors val="1"/>
        <c:ser>
          <c:idx val="1"/>
          <c:order val="0"/>
          <c:tx>
            <c:strRef>
              <c:f>'Comparație împrumut pentru casă'!$L$5</c:f>
              <c:strCache>
                <c:ptCount val="1"/>
                <c:pt idx="0">
                  <c:v>ÎN AVANS</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850B-4106-A2F8-FB9D13320903}"/>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850B-4106-A2F8-FB9D1332090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50B-4106-A2F8-FB9D1332090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850B-4106-A2F8-FB9D13320903}"/>
              </c:ext>
            </c:extLst>
          </c:dPt>
          <c:dLbls>
            <c:dLbl>
              <c:idx val="0"/>
              <c:tx>
                <c:rich>
                  <a:bodyPr/>
                  <a:lstStyle/>
                  <a:p>
                    <a:fld id="{BBE371B9-4D5C-4FB6-ABAA-BF6C2461210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50B-4106-A2F8-FB9D13320903}"/>
                </c:ext>
              </c:extLst>
            </c:dLbl>
            <c:dLbl>
              <c:idx val="1"/>
              <c:tx>
                <c:rich>
                  <a:bodyPr/>
                  <a:lstStyle/>
                  <a:p>
                    <a:fld id="{B6AD0B31-E233-4373-BCD0-067A0BEBDA4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50B-4106-A2F8-FB9D13320903}"/>
                </c:ext>
              </c:extLst>
            </c:dLbl>
            <c:dLbl>
              <c:idx val="2"/>
              <c:tx>
                <c:rich>
                  <a:bodyPr/>
                  <a:lstStyle/>
                  <a:p>
                    <a:fld id="{C44864FA-0E77-4781-AD2A-9DB5381ACA41}"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50B-4106-A2F8-FB9D13320903}"/>
                </c:ext>
              </c:extLst>
            </c:dLbl>
            <c:dLbl>
              <c:idx val="3"/>
              <c:tx>
                <c:rich>
                  <a:bodyPr/>
                  <a:lstStyle/>
                  <a:p>
                    <a:fld id="{57083552-9AAB-4CDE-B96D-477B70A5668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50B-4106-A2F8-FB9D13320903}"/>
                </c:ext>
              </c:extLst>
            </c:dLbl>
            <c:spPr>
              <a:noFill/>
              <a:ln>
                <a:noFill/>
              </a:ln>
              <a:effectLst/>
            </c:spPr>
            <c:txPr>
              <a:bodyPr rot="0" spcFirstLastPara="1" vertOverflow="ellipsis" vert="horz" wrap="square" lIns="38100" tIns="19050" rIns="38100" bIns="19050" anchor="ctr" anchorCtr="0">
                <a:spAutoFit/>
              </a:bodyPr>
              <a:lstStyle/>
              <a:p>
                <a:pPr algn="ctr">
                  <a:defRPr lang="en-US"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'Comparație împrumut pentru casă'!$L$6:$L$9</c:f>
              <c:numCache>
                <c:formatCode>#,##0.00\ "lei";[Red]\-#,##0.00\ "lei"</c:formatCode>
                <c:ptCount val="4"/>
                <c:pt idx="0">
                  <c:v>8000</c:v>
                </c:pt>
                <c:pt idx="1">
                  <c:v>7750</c:v>
                </c:pt>
                <c:pt idx="2">
                  <c:v>6625.0000000000009</c:v>
                </c:pt>
                <c:pt idx="3">
                  <c:v>6450</c:v>
                </c:pt>
              </c:numCache>
            </c:numRef>
          </c:val>
          <c:extLst>
            <c:ext xmlns:c15="http://schemas.microsoft.com/office/drawing/2012/chart" uri="{02D57815-91ED-43cb-92C2-25804820EDAC}">
              <c15:datalabelsRange>
                <c15:f>'Comparație împrumut pentru casă'!$B$6:$B$10</c15:f>
                <c15:dlblRangeCache>
                  <c:ptCount val="5"/>
                  <c:pt idx="0">
                    <c:v>4</c:v>
                  </c:pt>
                  <c:pt idx="1">
                    <c:v>3</c:v>
                  </c:pt>
                  <c:pt idx="2">
                    <c:v>1</c:v>
                  </c:pt>
                  <c:pt idx="3">
                    <c:v>2</c:v>
                  </c:pt>
                </c15:dlblRangeCache>
              </c15:datalabelsRange>
            </c:ext>
            <c:ext xmlns:c16="http://schemas.microsoft.com/office/drawing/2014/chart" uri="{C3380CC4-5D6E-409C-BE32-E72D297353CC}">
              <c16:uniqueId val="{0000000A-850B-4106-A2F8-FB9D13320903}"/>
            </c:ext>
          </c:extLst>
        </c:ser>
        <c:dLbls>
          <c:showLegendKey val="0"/>
          <c:showVal val="0"/>
          <c:showCatName val="0"/>
          <c:showSerName val="0"/>
          <c:showPercent val="0"/>
          <c:showBubbleSize val="0"/>
        </c:dLbls>
        <c:gapWidth val="89"/>
        <c:overlap val="-35"/>
        <c:axId val="765264752"/>
        <c:axId val="765265144"/>
      </c:barChart>
      <c:catAx>
        <c:axId val="765264752"/>
        <c:scaling>
          <c:orientation val="minMax"/>
        </c:scaling>
        <c:delete val="1"/>
        <c:axPos val="b"/>
        <c:majorTickMark val="none"/>
        <c:minorTickMark val="none"/>
        <c:tickLblPos val="nextTo"/>
        <c:crossAx val="765265144"/>
        <c:crosses val="autoZero"/>
        <c:auto val="1"/>
        <c:lblAlgn val="ctr"/>
        <c:lblOffset val="100"/>
        <c:noMultiLvlLbl val="0"/>
      </c:catAx>
      <c:valAx>
        <c:axId val="765265144"/>
        <c:scaling>
          <c:orientation val="minMax"/>
        </c:scaling>
        <c:delete val="0"/>
        <c:axPos val="l"/>
        <c:majorGridlines>
          <c:spPr>
            <a:ln w="9525" cap="flat" cmpd="sng" algn="ctr">
              <a:solidFill>
                <a:schemeClr val="bg1">
                  <a:lumMod val="50000"/>
                </a:schemeClr>
              </a:solidFill>
              <a:round/>
            </a:ln>
            <a:effectLst/>
          </c:spPr>
        </c:majorGridlines>
        <c:numFmt formatCode="#,##0\ &quot;lei&quot;"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652647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1" u="none" strike="noStrike" kern="1200" spc="0" baseline="0">
                <a:solidFill>
                  <a:schemeClr val="accent5"/>
                </a:solidFill>
                <a:latin typeface=""/>
                <a:ea typeface=""/>
                <a:cs typeface=""/>
              </a:defRPr>
            </a:pPr>
            <a:r>
              <a:rPr lang="en-US">
                <a:latin typeface="+mj-lt"/>
              </a:rPr>
              <a:t>PLĂȚI </a:t>
            </a:r>
            <a:r>
              <a:rPr lang="en-US" b="1" i="0">
                <a:solidFill>
                  <a:schemeClr val="bg1"/>
                </a:solidFill>
                <a:latin typeface="+mj-lt"/>
              </a:rPr>
              <a:t>LUNARE</a:t>
            </a:r>
          </a:p>
        </c:rich>
      </c:tx>
      <c:layout>
        <c:manualLayout>
          <c:xMode val="edge"/>
          <c:yMode val="edge"/>
          <c:x val="3.0942439125802343E-2"/>
          <c:y val="4.1928721174004195E-2"/>
        </c:manualLayout>
      </c:layout>
      <c:overlay val="0"/>
      <c:spPr>
        <a:noFill/>
        <a:ln>
          <a:noFill/>
        </a:ln>
        <a:effectLst/>
      </c:spPr>
      <c:txPr>
        <a:bodyPr rot="0" spcFirstLastPara="1" vertOverflow="ellipsis" vert="horz" wrap="square" anchor="ctr" anchorCtr="1"/>
        <a:lstStyle/>
        <a:p>
          <a:pPr>
            <a:defRPr sz="1200" b="0" i="1" u="none" strike="noStrike" kern="1200" spc="0" baseline="0">
              <a:solidFill>
                <a:schemeClr val="accent5"/>
              </a:solidFill>
              <a:latin typeface=""/>
              <a:ea typeface=""/>
              <a:cs typeface=""/>
            </a:defRPr>
          </a:pPr>
          <a:endParaRPr lang="en-US"/>
        </a:p>
      </c:txPr>
    </c:title>
    <c:autoTitleDeleted val="0"/>
    <c:plotArea>
      <c:layout/>
      <c:barChart>
        <c:barDir val="bar"/>
        <c:grouping val="clustered"/>
        <c:varyColors val="1"/>
        <c:ser>
          <c:idx val="1"/>
          <c:order val="0"/>
          <c:tx>
            <c:strRef>
              <c:f>'Comparație împrumut pentru casă'!$M$5</c:f>
              <c:strCache>
                <c:ptCount val="1"/>
                <c:pt idx="0">
                  <c:v>PLATĂ</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7BAB-4077-8B43-D0D5BC796F23}"/>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7BAB-4077-8B43-D0D5BC796F2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BAB-4077-8B43-D0D5BC796F2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7BAB-4077-8B43-D0D5BC796F23}"/>
              </c:ext>
            </c:extLst>
          </c:dPt>
          <c:dLbls>
            <c:dLbl>
              <c:idx val="0"/>
              <c:tx>
                <c:rich>
                  <a:bodyPr/>
                  <a:lstStyle/>
                  <a:p>
                    <a:fld id="{35D7EBE7-1C42-4EEB-BDC3-D72C0198BEB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BAB-4077-8B43-D0D5BC796F23}"/>
                </c:ext>
              </c:extLst>
            </c:dLbl>
            <c:dLbl>
              <c:idx val="1"/>
              <c:tx>
                <c:rich>
                  <a:bodyPr/>
                  <a:lstStyle/>
                  <a:p>
                    <a:fld id="{0776DFDF-EFA3-494E-91C9-8F02A2A28A4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BAB-4077-8B43-D0D5BC796F23}"/>
                </c:ext>
              </c:extLst>
            </c:dLbl>
            <c:dLbl>
              <c:idx val="2"/>
              <c:tx>
                <c:rich>
                  <a:bodyPr/>
                  <a:lstStyle/>
                  <a:p>
                    <a:fld id="{1B99C23B-1DB4-41E5-920C-71F3A41580AB}"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BAB-4077-8B43-D0D5BC796F23}"/>
                </c:ext>
              </c:extLst>
            </c:dLbl>
            <c:dLbl>
              <c:idx val="3"/>
              <c:tx>
                <c:rich>
                  <a:bodyPr/>
                  <a:lstStyle/>
                  <a:p>
                    <a:fld id="{64D4A9F2-BE4E-48D4-821B-B30A6CF8828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BAB-4077-8B43-D0D5BC796F23}"/>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'Comparație împrumut pentru casă'!$M$6:$M$9</c:f>
              <c:numCache>
                <c:formatCode>General</c:formatCode>
                <c:ptCount val="4"/>
                <c:pt idx="0">
                  <c:v>1382.9212779864072</c:v>
                </c:pt>
                <c:pt idx="1">
                  <c:v>1405.7750296425222</c:v>
                </c:pt>
                <c:pt idx="2">
                  <c:v>1571.6548335506743</c:v>
                </c:pt>
                <c:pt idx="3">
                  <c:v>2396.0455675280091</c:v>
                </c:pt>
              </c:numCache>
            </c:numRef>
          </c:val>
          <c:extLst>
            <c:ext xmlns:c15="http://schemas.microsoft.com/office/drawing/2012/chart" uri="{02D57815-91ED-43cb-92C2-25804820EDAC}">
              <c15:datalabelsRange>
                <c15:f>'Comparație împrumut pentru casă'!$B$6:$B$10</c15:f>
                <c15:dlblRangeCache>
                  <c:ptCount val="5"/>
                  <c:pt idx="0">
                    <c:v>4</c:v>
                  </c:pt>
                  <c:pt idx="1">
                    <c:v>3</c:v>
                  </c:pt>
                  <c:pt idx="2">
                    <c:v>1</c:v>
                  </c:pt>
                  <c:pt idx="3">
                    <c:v>2</c:v>
                  </c:pt>
                </c15:dlblRangeCache>
              </c15:datalabelsRange>
            </c:ext>
            <c:ext xmlns:c16="http://schemas.microsoft.com/office/drawing/2014/chart" uri="{C3380CC4-5D6E-409C-BE32-E72D297353CC}">
              <c16:uniqueId val="{0000000A-7BAB-4077-8B43-D0D5BC796F23}"/>
            </c:ext>
          </c:extLst>
        </c:ser>
        <c:dLbls>
          <c:showLegendKey val="0"/>
          <c:showVal val="0"/>
          <c:showCatName val="0"/>
          <c:showSerName val="0"/>
          <c:showPercent val="0"/>
          <c:showBubbleSize val="0"/>
        </c:dLbls>
        <c:gapWidth val="89"/>
        <c:axId val="721642024"/>
        <c:axId val="721642416"/>
      </c:barChart>
      <c:catAx>
        <c:axId val="721642024"/>
        <c:scaling>
          <c:orientation val="minMax"/>
        </c:scaling>
        <c:delete val="1"/>
        <c:axPos val="l"/>
        <c:majorTickMark val="none"/>
        <c:minorTickMark val="none"/>
        <c:tickLblPos val="nextTo"/>
        <c:crossAx val="721642416"/>
        <c:crosses val="autoZero"/>
        <c:auto val="1"/>
        <c:lblAlgn val="ctr"/>
        <c:lblOffset val="100"/>
        <c:noMultiLvlLbl val="0"/>
      </c:catAx>
      <c:valAx>
        <c:axId val="721642416"/>
        <c:scaling>
          <c:orientation val="minMax"/>
        </c:scaling>
        <c:delete val="0"/>
        <c:axPos val="b"/>
        <c:majorGridlines>
          <c:spPr>
            <a:ln w="9525" cap="flat" cmpd="sng" algn="ctr">
              <a:solidFill>
                <a:schemeClr val="bg1">
                  <a:lumMod val="50000"/>
                </a:schemeClr>
              </a:solidFill>
              <a:round/>
            </a:ln>
            <a:effectLst/>
          </c:spPr>
        </c:majorGridlines>
        <c:numFmt formatCode="#,##0\ &quot;lei&quot;"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216420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400051</xdr:colOff>
      <xdr:row>3</xdr:row>
      <xdr:rowOff>114300</xdr:rowOff>
    </xdr:from>
    <xdr:to>
      <xdr:col>4</xdr:col>
      <xdr:colOff>276226</xdr:colOff>
      <xdr:row>3</xdr:row>
      <xdr:rowOff>1931670</xdr:rowOff>
    </xdr:to>
    <xdr:graphicFrame macro="">
      <xdr:nvGraphicFramePr>
        <xdr:cNvPr id="2" name="Diagramă 1" descr="Diagramă coloană care afișează Rata dobânzii - Comparați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57150</xdr:colOff>
      <xdr:row>3</xdr:row>
      <xdr:rowOff>117475</xdr:rowOff>
    </xdr:from>
    <xdr:to>
      <xdr:col>8</xdr:col>
      <xdr:colOff>447675</xdr:colOff>
      <xdr:row>3</xdr:row>
      <xdr:rowOff>1934845</xdr:rowOff>
    </xdr:to>
    <xdr:graphicFrame macro="">
      <xdr:nvGraphicFramePr>
        <xdr:cNvPr id="3" name="Diagramă 2" descr="Diagramă coloană care afișează Costurile în avans">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180975</xdr:colOff>
      <xdr:row>3</xdr:row>
      <xdr:rowOff>117475</xdr:rowOff>
    </xdr:from>
    <xdr:to>
      <xdr:col>14</xdr:col>
      <xdr:colOff>228600</xdr:colOff>
      <xdr:row>3</xdr:row>
      <xdr:rowOff>1934845</xdr:rowOff>
    </xdr:to>
    <xdr:graphicFrame macro="">
      <xdr:nvGraphicFramePr>
        <xdr:cNvPr id="4" name="Diagramă 3" descr="Diagrama cu bare grupată care arată Plățile lunare">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Împrumuturi" displayName="Împrumuturi" ref="B5:P9" headerRowDxfId="30">
  <autoFilter ref="B5:P9" xr:uid="{00000000-0009-0000-0100-000001000000}"/>
  <tableColumns count="15">
    <tableColumn id="1" xr3:uid="{00000000-0010-0000-0000-000001000000}" name="Nr." totalsRowLabel="Total" dataDxfId="29" totalsRowDxfId="28"/>
    <tableColumn id="2" xr3:uid="{00000000-0010-0000-0000-000002000000}" name="BANCĂ" dataDxfId="27" totalsRowDxfId="26"/>
    <tableColumn id="3" xr3:uid="{00000000-0010-0000-0000-000003000000}" name="TIP" dataDxfId="25" totalsRowDxfId="24"/>
    <tableColumn id="16" xr3:uid="{00000000-0010-0000-0000-000010000000}" name="TERMEN" dataDxfId="23" totalsRowDxfId="22"/>
    <tableColumn id="4" xr3:uid="{00000000-0010-0000-0000-000004000000}" name="ANI AMORTIZAȚI" dataDxfId="21" totalsRowDxfId="20"/>
    <tableColumn id="5" xr3:uid="{00000000-0010-0000-0000-000005000000}" name="RATĂ" dataDxfId="19" totalsRowDxfId="18"/>
    <tableColumn id="11" xr3:uid="{00000000-0010-0000-0000-00000B000000}" name="APR" dataDxfId="17" totalsRowDxfId="16"/>
    <tableColumn id="6" xr3:uid="{00000000-0010-0000-0000-000006000000}" name="PUNCTE" dataDxfId="15" totalsRowDxfId="14"/>
    <tableColumn id="7" xr3:uid="{00000000-0010-0000-0000-000007000000}" name="PUNCTE LEI" dataDxfId="13" totalsRowDxfId="12">
      <calculatedColumnFormula>IFERROR(Împrumuturi[[#This Row],[PUNCTE]]/100*SumăÎmprumut,0)</calculatedColumnFormula>
    </tableColumn>
    <tableColumn id="8" xr3:uid="{00000000-0010-0000-0000-000008000000}" name="ÎNCHEIERE LEI" dataDxfId="11" totalsRowDxfId="10"/>
    <tableColumn id="12" xr3:uid="{00000000-0010-0000-0000-00000C000000}" name="ÎN AVANS" dataDxfId="9" totalsRowDxfId="8">
      <calculatedColumnFormula>SUM(Împrumuturi[[#This Row],[PUNCTE LEI]:[ÎNCHEIERE LEI]])</calculatedColumnFormula>
    </tableColumn>
    <tableColumn id="9" xr3:uid="{00000000-0010-0000-0000-000009000000}" name="PLATĂ" dataDxfId="7" totalsRowDxfId="6">
      <calculatedColumnFormula>IFERROR(PMT(Împrumuturi[[#This Row],[RATĂ]]/12,Împrumuturi[[#This Row],[ANI AMORTIZAȚI]]*12,-SumăÎmprumut,1),"")</calculatedColumnFormula>
    </tableColumn>
    <tableColumn id="10" xr3:uid="{00000000-0010-0000-0000-00000A000000}" name="PLAFON 1 AN" dataDxfId="5" totalsRowDxfId="4"/>
    <tableColumn id="13" xr3:uid="{00000000-0010-0000-0000-00000D000000}" name="PLAFON ANUAL" dataDxfId="3" totalsRowDxfId="2"/>
    <tableColumn id="14" xr3:uid="{00000000-0010-0000-0000-00000E000000}" name="PLAFON PE VIAȚĂ" totalsRowFunction="sum" dataDxfId="1" totalsRowDxfId="0"/>
  </tableColumns>
  <tableStyleInfo name="Comparație împrumut pentru casă" showFirstColumn="0" showLastColumn="0" showRowStripes="1" showColumnStripes="0"/>
  <extLst>
    <ext xmlns:x14="http://schemas.microsoft.com/office/spreadsheetml/2009/9/main" uri="{504A1905-F514-4f6f-8877-14C23A59335A}">
      <x14:table altTextSummary="Introduceți numărul, numele băncii, termenul, DAE, punctele, suma de închidere, plafonul pe un an, plafonul anual și pentru întreaga viață în acest tabel. Punctele în lei, suma în avans și plățile sunt calculate automat"/>
    </ext>
  </extLst>
</table>
</file>

<file path=xl/theme/theme1.xml><?xml version="1.0" encoding="utf-8"?>
<a:theme xmlns:a="http://schemas.openxmlformats.org/drawingml/2006/main" name="Office Theme">
  <a:themeElements>
    <a:clrScheme name="Home Loan Comparison">
      <a:dk1>
        <a:sysClr val="windowText" lastClr="000000"/>
      </a:dk1>
      <a:lt1>
        <a:sysClr val="window" lastClr="FFFFFF"/>
      </a:lt1>
      <a:dk2>
        <a:srgbClr val="37081B"/>
      </a:dk2>
      <a:lt2>
        <a:srgbClr val="EBF8FD"/>
      </a:lt2>
      <a:accent1>
        <a:srgbClr val="00A6E3"/>
      </a:accent1>
      <a:accent2>
        <a:srgbClr val="C8D459"/>
      </a:accent2>
      <a:accent3>
        <a:srgbClr val="DC1F6E"/>
      </a:accent3>
      <a:accent4>
        <a:srgbClr val="F28224"/>
      </a:accent4>
      <a:accent5>
        <a:srgbClr val="F0D642"/>
      </a:accent5>
      <a:accent6>
        <a:srgbClr val="9E4F99"/>
      </a:accent6>
      <a:hlink>
        <a:srgbClr val="00A6E3"/>
      </a:hlink>
      <a:folHlink>
        <a:srgbClr val="9E4F99"/>
      </a:folHlink>
    </a:clrScheme>
    <a:fontScheme name="Home Loan Comparis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Q9"/>
  <sheetViews>
    <sheetView showGridLines="0" tabSelected="1" zoomScaleNormal="100" workbookViewId="0"/>
  </sheetViews>
  <sheetFormatPr defaultRowHeight="30" customHeight="1" x14ac:dyDescent="0.3"/>
  <cols>
    <col min="1" max="1" width="2.75" customWidth="1"/>
    <col min="3" max="3" width="17.25" customWidth="1"/>
    <col min="4" max="4" width="21.875" customWidth="1"/>
    <col min="5" max="5" width="12.375" customWidth="1"/>
    <col min="6" max="6" width="20.125" customWidth="1"/>
    <col min="9" max="9" width="10.375" customWidth="1"/>
    <col min="10" max="10" width="13.375" bestFit="1" customWidth="1"/>
    <col min="11" max="11" width="15.625" bestFit="1" customWidth="1"/>
    <col min="12" max="12" width="13.25" customWidth="1"/>
    <col min="13" max="13" width="12.875" customWidth="1"/>
    <col min="14" max="14" width="15.25" bestFit="1" customWidth="1"/>
    <col min="15" max="15" width="10.25" bestFit="1" customWidth="1"/>
    <col min="16" max="16" width="15.5" customWidth="1"/>
    <col min="17" max="17" width="2.75" customWidth="1"/>
  </cols>
  <sheetData>
    <row r="1" spans="1:17" ht="55.5" customHeight="1" x14ac:dyDescent="0.3">
      <c r="A1" s="2"/>
      <c r="B1" s="19" t="s">
        <v>27</v>
      </c>
      <c r="C1" s="19"/>
      <c r="D1" s="19"/>
      <c r="E1" s="19"/>
      <c r="F1" s="19"/>
      <c r="G1" s="19"/>
      <c r="H1" s="19"/>
      <c r="I1" s="19"/>
      <c r="J1" s="2"/>
      <c r="K1" s="2"/>
      <c r="L1" s="2"/>
      <c r="M1" s="2"/>
      <c r="N1" s="2"/>
      <c r="O1" s="2"/>
      <c r="P1" s="2"/>
      <c r="Q1" s="2"/>
    </row>
    <row r="2" spans="1:17" ht="30" customHeight="1" x14ac:dyDescent="0.3">
      <c r="B2" s="17" t="s">
        <v>0</v>
      </c>
      <c r="C2" s="17"/>
      <c r="D2" s="9" t="s">
        <v>9</v>
      </c>
    </row>
    <row r="3" spans="1:17" ht="30" customHeight="1" x14ac:dyDescent="0.3">
      <c r="B3" s="18" t="s">
        <v>1</v>
      </c>
      <c r="C3" s="18"/>
      <c r="D3" s="3">
        <v>350000</v>
      </c>
    </row>
    <row r="4" spans="1:17" ht="162.6" customHeight="1" x14ac:dyDescent="0.3">
      <c r="A4" s="2"/>
      <c r="B4" s="16" t="s">
        <v>2</v>
      </c>
      <c r="C4" s="16"/>
      <c r="D4" s="16"/>
      <c r="E4" s="16"/>
      <c r="F4" s="16" t="s">
        <v>14</v>
      </c>
      <c r="G4" s="16"/>
      <c r="H4" s="16"/>
      <c r="I4" s="16"/>
      <c r="J4" s="16" t="s">
        <v>19</v>
      </c>
      <c r="K4" s="16"/>
      <c r="L4" s="16"/>
      <c r="M4" s="16"/>
      <c r="N4" s="16"/>
      <c r="O4" s="16"/>
      <c r="P4" s="2"/>
      <c r="Q4" s="2"/>
    </row>
    <row r="5" spans="1:17" s="10" customFormat="1" ht="39.950000000000003" customHeight="1" x14ac:dyDescent="0.3">
      <c r="B5" s="12" t="s">
        <v>3</v>
      </c>
      <c r="C5" s="11" t="s">
        <v>4</v>
      </c>
      <c r="D5" s="11" t="s">
        <v>10</v>
      </c>
      <c r="E5" s="12" t="s">
        <v>13</v>
      </c>
      <c r="F5" s="11" t="s">
        <v>15</v>
      </c>
      <c r="G5" s="11" t="s">
        <v>16</v>
      </c>
      <c r="H5" s="11" t="s">
        <v>17</v>
      </c>
      <c r="I5" s="11" t="s">
        <v>18</v>
      </c>
      <c r="J5" s="13" t="s">
        <v>20</v>
      </c>
      <c r="K5" s="13" t="s">
        <v>21</v>
      </c>
      <c r="L5" s="13" t="s">
        <v>22</v>
      </c>
      <c r="M5" s="13" t="s">
        <v>23</v>
      </c>
      <c r="N5" s="11" t="s">
        <v>24</v>
      </c>
      <c r="O5" s="11" t="s">
        <v>25</v>
      </c>
      <c r="P5" s="11" t="s">
        <v>26</v>
      </c>
    </row>
    <row r="6" spans="1:17" ht="30" customHeight="1" x14ac:dyDescent="0.3">
      <c r="B6" s="4">
        <v>4</v>
      </c>
      <c r="C6" s="5" t="s">
        <v>5</v>
      </c>
      <c r="D6" s="5" t="s">
        <v>11</v>
      </c>
      <c r="E6" s="6">
        <v>5</v>
      </c>
      <c r="F6" s="6">
        <v>30</v>
      </c>
      <c r="G6" s="7">
        <v>2.5000000000000001E-2</v>
      </c>
      <c r="H6" s="7">
        <v>3.338E-2</v>
      </c>
      <c r="I6" s="8">
        <v>2</v>
      </c>
      <c r="J6" s="14">
        <f>IFERROR(Împrumuturi[[#This Row],[PUNCTE]]/100*SumăÎmprumut,0)</f>
        <v>7000</v>
      </c>
      <c r="K6" s="14">
        <v>1000</v>
      </c>
      <c r="L6" s="15">
        <f>SUM(Împrumuturi[[#This Row],[PUNCTE LEI]:[ÎNCHEIERE LEI]])</f>
        <v>8000</v>
      </c>
      <c r="M6" s="15">
        <f>IFERROR(PMT(Împrumuturi[[#This Row],[RATĂ]]/12,Împrumuturi[[#This Row],[ANI AMORTIZAȚI]]*12,-SumăÎmprumut,1),"")</f>
        <v>1382.9212779864072</v>
      </c>
      <c r="N6" s="1">
        <v>5</v>
      </c>
      <c r="O6" s="1">
        <v>2</v>
      </c>
      <c r="P6" s="1">
        <v>5</v>
      </c>
    </row>
    <row r="7" spans="1:17" ht="30" customHeight="1" x14ac:dyDescent="0.3">
      <c r="B7" s="4">
        <v>3</v>
      </c>
      <c r="C7" s="5" t="s">
        <v>6</v>
      </c>
      <c r="D7" s="5" t="s">
        <v>11</v>
      </c>
      <c r="E7" s="6">
        <v>7</v>
      </c>
      <c r="F7" s="6">
        <v>30</v>
      </c>
      <c r="G7" s="7">
        <v>2.6249999999999999E-2</v>
      </c>
      <c r="H7" s="7">
        <v>3.252E-2</v>
      </c>
      <c r="I7" s="8">
        <v>2</v>
      </c>
      <c r="J7" s="14">
        <f>IFERROR(Împrumuturi[[#This Row],[PUNCTE]]/100*SumăÎmprumut,0)</f>
        <v>7000</v>
      </c>
      <c r="K7" s="14">
        <v>750</v>
      </c>
      <c r="L7" s="15">
        <f>SUM(Împrumuturi[[#This Row],[PUNCTE LEI]:[ÎNCHEIERE LEI]])</f>
        <v>7750</v>
      </c>
      <c r="M7" s="15">
        <f>IFERROR(PMT(Împrumuturi[[#This Row],[RATĂ]]/12,Împrumuturi[[#This Row],[ANI AMORTIZAȚI]]*12,-SumăÎmprumut,1),"")</f>
        <v>1405.7750296425222</v>
      </c>
      <c r="N7" s="1">
        <v>5</v>
      </c>
      <c r="O7" s="1">
        <v>2</v>
      </c>
      <c r="P7" s="1">
        <v>5</v>
      </c>
    </row>
    <row r="8" spans="1:17" ht="30" customHeight="1" x14ac:dyDescent="0.3">
      <c r="B8" s="6">
        <v>1</v>
      </c>
      <c r="C8" s="5" t="s">
        <v>7</v>
      </c>
      <c r="D8" s="5" t="s">
        <v>12</v>
      </c>
      <c r="E8" s="6">
        <v>30</v>
      </c>
      <c r="F8" s="6">
        <v>30</v>
      </c>
      <c r="G8" s="7">
        <v>3.5000000000000003E-2</v>
      </c>
      <c r="H8" s="7">
        <v>3.755E-2</v>
      </c>
      <c r="I8" s="8">
        <v>1.75</v>
      </c>
      <c r="J8" s="14">
        <f>IFERROR(Împrumuturi[[#This Row],[PUNCTE]]/100*SumăÎmprumut,0)</f>
        <v>6125.0000000000009</v>
      </c>
      <c r="K8" s="14">
        <v>500</v>
      </c>
      <c r="L8" s="15">
        <f>SUM(Împrumuturi[[#This Row],[PUNCTE LEI]:[ÎNCHEIERE LEI]])</f>
        <v>6625.0000000000009</v>
      </c>
      <c r="M8" s="15">
        <f>IFERROR(PMT(Împrumuturi[[#This Row],[RATĂ]]/12,Împrumuturi[[#This Row],[ANI AMORTIZAȚI]]*12,-SumăÎmprumut,1),"")</f>
        <v>1571.6548335506743</v>
      </c>
      <c r="N8" s="1"/>
      <c r="O8" s="1"/>
      <c r="P8" s="1"/>
    </row>
    <row r="9" spans="1:17" ht="30" customHeight="1" x14ac:dyDescent="0.3">
      <c r="B9" s="4">
        <v>2</v>
      </c>
      <c r="C9" s="5" t="s">
        <v>8</v>
      </c>
      <c r="D9" s="5" t="s">
        <v>12</v>
      </c>
      <c r="E9" s="6">
        <v>15</v>
      </c>
      <c r="F9" s="6">
        <v>15</v>
      </c>
      <c r="G9" s="7">
        <v>2.8750000000000001E-2</v>
      </c>
      <c r="H9" s="7">
        <v>3.2910000000000002E-2</v>
      </c>
      <c r="I9" s="8">
        <v>1.5</v>
      </c>
      <c r="J9" s="14">
        <f>IFERROR(Împrumuturi[[#This Row],[PUNCTE]]/100*SumăÎmprumut,0)</f>
        <v>5250</v>
      </c>
      <c r="K9" s="14">
        <v>1200</v>
      </c>
      <c r="L9" s="15">
        <f>SUM(Împrumuturi[[#This Row],[PUNCTE LEI]:[ÎNCHEIERE LEI]])</f>
        <v>6450</v>
      </c>
      <c r="M9" s="15">
        <f>IFERROR(PMT(Împrumuturi[[#This Row],[RATĂ]]/12,Împrumuturi[[#This Row],[ANI AMORTIZAȚI]]*12,-SumăÎmprumut,1),"")</f>
        <v>2396.0455675280091</v>
      </c>
      <c r="N9" s="1"/>
      <c r="O9" s="1"/>
      <c r="P9" s="1"/>
    </row>
  </sheetData>
  <mergeCells count="6">
    <mergeCell ref="B1:I1"/>
    <mergeCell ref="B4:E4"/>
    <mergeCell ref="F4:I4"/>
    <mergeCell ref="J4:O4"/>
    <mergeCell ref="B2:C2"/>
    <mergeCell ref="B3:C3"/>
  </mergeCells>
  <conditionalFormatting sqref="L6:L9">
    <cfRule type="dataBar" priority="6">
      <dataBar>
        <cfvo type="min"/>
        <cfvo type="max"/>
        <color theme="0" tint="-0.14999847407452621"/>
      </dataBar>
      <extLst>
        <ext xmlns:x14="http://schemas.microsoft.com/office/spreadsheetml/2009/9/main" uri="{B025F937-C7B1-47D3-B67F-A62EFF666E3E}">
          <x14:id>{DBB2E042-4081-4F3C-A97D-4341FBA1A709}</x14:id>
        </ext>
      </extLst>
    </cfRule>
  </conditionalFormatting>
  <dataValidations count="22">
    <dataValidation allowBlank="1" showInputMessage="1" showErrorMessage="1" prompt="Creați Comparație împrumut pentru casă în această foaie de lucru. Introduceți detaliile în tabelul Împrumuturi, data în celula D2 și valoarea împrumutului în celula D3. Diagramele din celulele B4, F4 și J4 sunt actualizate automat" sqref="A1" xr:uid="{00000000-0002-0000-0000-000000000000}"/>
    <dataValidation allowBlank="1" showInputMessage="1" showErrorMessage="1" prompt="Titlul acestei foi de lucru se află în această celulă" sqref="B1" xr:uid="{00000000-0002-0000-0000-000001000000}"/>
    <dataValidation allowBlank="1" showInputMessage="1" showErrorMessage="1" prompt="Introduceți data în celula de la dreapta" sqref="B2:C2" xr:uid="{00000000-0002-0000-0000-000002000000}"/>
    <dataValidation allowBlank="1" showInputMessage="1" showErrorMessage="1" prompt="Introduceți data în această celulă" sqref="D2" xr:uid="{00000000-0002-0000-0000-000003000000}"/>
    <dataValidation allowBlank="1" showInputMessage="1" showErrorMessage="1" prompt="Introduceți suma în celula de la dreapta" sqref="B3:C3" xr:uid="{00000000-0002-0000-0000-000004000000}"/>
    <dataValidation allowBlank="1" showInputMessage="1" showErrorMessage="1" prompt="Introduceți suma în această celulă și detaliile privind împrumutul în tabelul care începe în celula B5" sqref="D3" xr:uid="{00000000-0002-0000-0000-000005000000}"/>
    <dataValidation allowBlank="1" showInputMessage="1" showErrorMessage="1" prompt="Introduceți numărul în această coloană, sub acest titlu. Utilizați filtrele din titluri pentru a găsi anumite intrări" sqref="B5" xr:uid="{00000000-0002-0000-0000-000006000000}"/>
    <dataValidation allowBlank="1" showInputMessage="1" showErrorMessage="1" prompt="Introduceți numele băncii în această coloană, sub acest titlu" sqref="C5" xr:uid="{00000000-0002-0000-0000-000007000000}"/>
    <dataValidation allowBlank="1" showInputMessage="1" showErrorMessage="1" prompt="Selectați un tip din această coloană, sub acest titlu. Apăsați ALT+SĂGEATĂ ÎN JOS pentru a deschide lista verticală, apoi apăsați pe ENTER pentru a selecta" sqref="D5" xr:uid="{00000000-0002-0000-0000-000008000000}"/>
    <dataValidation allowBlank="1" showInputMessage="1" showErrorMessage="1" prompt="Introduceți termenul în această coloană, sub acest titlu." sqref="E5" xr:uid="{00000000-0002-0000-0000-000009000000}"/>
    <dataValidation allowBlank="1" showInputMessage="1" showErrorMessage="1" prompt="Introduceți anul amortizat în această coloană, sub acest titlu." sqref="F5" xr:uid="{00000000-0002-0000-0000-00000A000000}"/>
    <dataValidation allowBlank="1" showInputMessage="1" showErrorMessage="1" prompt="Introduceți rata în această coloană, sub acest titlu" sqref="G5" xr:uid="{00000000-0002-0000-0000-00000B000000}"/>
    <dataValidation allowBlank="1" showInputMessage="1" showErrorMessage="1" prompt="Introduceți Dobânda anuală efectivă (DAE) în această coloană, sub acest titlu" sqref="H5" xr:uid="{00000000-0002-0000-0000-00000C000000}"/>
    <dataValidation allowBlank="1" showInputMessage="1" showErrorMessage="1" prompt="Introduceți punctele în această coloană, sub acest titlu" sqref="I5" xr:uid="{00000000-0002-0000-0000-00000D000000}"/>
    <dataValidation allowBlank="1" showInputMessage="1" showErrorMessage="1" prompt="Punctele în lei se calculează automat în această coloană, sub acest titlu" sqref="J5" xr:uid="{00000000-0002-0000-0000-00000E000000}"/>
    <dataValidation allowBlank="1" showInputMessage="1" showErrorMessage="1" prompt="Introduceți suma de închidere în lei în această coloană, sub acest titlu" sqref="K5" xr:uid="{00000000-0002-0000-0000-00000F000000}"/>
    <dataValidation allowBlank="1" showInputMessage="1" showErrorMessage="1" prompt="Suma în avans este calculată automat în această coloană, sub acest titlu. Bara de stare este actualizată automat" sqref="L5" xr:uid="{00000000-0002-0000-0000-000010000000}"/>
    <dataValidation allowBlank="1" showInputMessage="1" showErrorMessage="1" prompt="Suma de plată se calculează automat în această coloană, sub acest titlu" sqref="M5" xr:uid="{00000000-0002-0000-0000-000011000000}"/>
    <dataValidation allowBlank="1" showInputMessage="1" showErrorMessage="1" prompt="Introduceți plafonul pe un an în această coloană, sub acest titlu" sqref="N5" xr:uid="{00000000-0002-0000-0000-000012000000}"/>
    <dataValidation allowBlank="1" showInputMessage="1" showErrorMessage="1" prompt="Introduceți plafonul anual în această coloană, sub acest titlu" sqref="O5" xr:uid="{00000000-0002-0000-0000-000013000000}"/>
    <dataValidation allowBlank="1" showInputMessage="1" showErrorMessage="1" prompt="Introduceți plafonul pentru întreaga viață în această coloană, sub acest titlu" sqref="P5" xr:uid="{00000000-0002-0000-0000-000014000000}"/>
    <dataValidation type="list" errorStyle="warning" allowBlank="1" showInputMessage="1" showErrorMessage="1" error="Selectați Tipul din listă. Selectați ANULARE, apăsați ALT+SĂGEATĂ ÎN JOS pentru opțiuni, apoi SĂGEATĂ ÎN JOS și ENTER pentru a selecta" sqref="D6:D9" xr:uid="{00000000-0002-0000-0000-000015000000}">
      <formula1>"Fixat,Ajustabil"</formula1>
    </dataValidation>
  </dataValidations>
  <printOptions horizontalCentered="1"/>
  <pageMargins left="0.45" right="0.45" top="0.4" bottom="0.4" header="0.3" footer="0.3"/>
  <pageSetup paperSize="9" scale="63" fitToHeight="0" orientation="landscape" verticalDpi="200"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BB2E042-4081-4F3C-A97D-4341FBA1A709}">
            <x14:dataBar minLength="0" maxLength="100">
              <x14:cfvo type="autoMin"/>
              <x14:cfvo type="autoMax"/>
              <x14:negativeFillColor rgb="FFFF0000"/>
              <x14:axisColor rgb="FF000000"/>
            </x14:dataBar>
          </x14:cfRule>
          <xm:sqref>L6:L9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Comparație împrumut pentru casă</vt:lpstr>
      <vt:lpstr>'Comparație împrumut pentru casă'!Print_Titles</vt:lpstr>
      <vt:lpstr>SumăÎmprumut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2019-05-17T03:38:36Z</dcterms:created>
  <dcterms:modified xsi:type="dcterms:W3CDTF">2019-05-17T03:38:36Z</dcterms:modified>
  <cp:category/>
  <cp:contentStatus/>
</cp:coreProperties>
</file>