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ZaLu\Desktop\Temp1\fr-CA\target\"/>
    </mc:Choice>
  </mc:AlternateContent>
  <xr:revisionPtr revIDLastSave="0" documentId="13_ncr:1_{797AC1E3-30A8-4949-ADA9-E45EBFE92071}" xr6:coauthVersionLast="41" xr6:coauthVersionMax="43" xr10:uidLastSave="{00000000-0000-0000-0000-000000000000}"/>
  <bookViews>
    <workbookView xWindow="-120" yWindow="-120" windowWidth="29040" windowHeight="17640" xr2:uid="{00000000-000D-0000-FFFF-FFFF00000000}"/>
  </bookViews>
  <sheets>
    <sheet name="Formulaire de devis" sheetId="1" r:id="rId1"/>
    <sheet name="Données du graphique" sheetId="4" state="hidden" r:id="rId2"/>
    <sheet name="Ventilation du coût" sheetId="2" r:id="rId3"/>
    <sheet name="Synthèse du coût du devis" sheetId="3" r:id="rId4"/>
  </sheets>
  <definedNames>
    <definedName name="_xlnm.Print_Titles" localSheetId="2">'Ventilation du coût'!$3:$3</definedName>
    <definedName name="RégionTitreColonne2..B13.1">'Formulaire de devis'!$B$12</definedName>
    <definedName name="RégionTitreColonne3..B15.1">'Formulaire de devis'!$B$14</definedName>
    <definedName name="RégionTitreColonne4..B19.1">'Formulaire de devis'!$B$18</definedName>
    <definedName name="TauxTVA">'Ventilation du coût'!$E$12</definedName>
    <definedName name="TitreColonne2">PostesDevis[[#Headers],[Qté]]</definedName>
    <definedName name="TVA">'Ventilation du coût'!$E$13</definedName>
    <definedName name="ZoneTitreColonne1..B11.1">'Formulaire de devis'!$B$10</definedName>
    <definedName name="ZoneTitreLigne1..C9">'Formulaire de devis'!$B$3</definedName>
    <definedName name="ZoneTitreLigne1..E14">'Ventilation du coût'!$D$12</definedName>
    <definedName name="ZoneTitreLigne2..F9">'Formulaire de devis'!$E$3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l="1"/>
  <c r="E6" i="2"/>
  <c r="E7" i="2"/>
  <c r="E8" i="2"/>
  <c r="E9" i="2"/>
  <c r="E10" i="2"/>
  <c r="E4" i="2"/>
  <c r="F10" i="2" l="1"/>
  <c r="F9" i="2"/>
  <c r="F8" i="2"/>
  <c r="F4" i="2"/>
  <c r="F7" i="2"/>
  <c r="F6" i="2"/>
  <c r="F5" i="2"/>
  <c r="E11" i="2"/>
  <c r="E13" i="2" s="1"/>
  <c r="E14" i="2" s="1"/>
  <c r="C7" i="4" l="1"/>
  <c r="C3" i="4"/>
  <c r="B4" i="4"/>
  <c r="C6" i="4"/>
  <c r="B7" i="4"/>
  <c r="B3" i="4"/>
  <c r="C5" i="4"/>
  <c r="B6" i="4"/>
  <c r="C4" i="4"/>
  <c r="B5" i="4"/>
</calcChain>
</file>

<file path=xl/sharedStrings.xml><?xml version="1.0" encoding="utf-8"?>
<sst xmlns="http://schemas.openxmlformats.org/spreadsheetml/2006/main" count="66" uniqueCount="59">
  <si>
    <t>Formulaire de devis de construction</t>
  </si>
  <si>
    <t>Informations du propriétaire</t>
  </si>
  <si>
    <t>Nom</t>
  </si>
  <si>
    <t>Adresse</t>
  </si>
  <si>
    <t>Téléphone</t>
  </si>
  <si>
    <t>Nom du projet</t>
  </si>
  <si>
    <t>Ampleur des travaux</t>
  </si>
  <si>
    <t>L’ampleur des travaux du projet vient ici. Tapez toutes les spécifications souhaitées. 
Exemple de texte : Ceci est un projet fictif de construction d'un vaste ensemble d'escaliers. Pour construire la structure, nous n'utiliserons que du bois d'œuvre de 2 x 4 et 2 x 8, ainsi que des poutrelles. Les escaliers seront découpés dans les matériaux de 2 x 4. Nous utiliserons des vis de minimum 2 pouces. Les clous éventuels seront d’au moins 10 pouces. Les marches pèseront au minimum 220 kilos. Les marches seront au même niveau que celles de la maison. Une passerelle sera fixée à la maison. Un entrepreneur se chargera du nettoyage.</t>
  </si>
  <si>
    <t>Non inclus</t>
  </si>
  <si>
    <t>Les détails du projet qui ne sont pas inclus viennent ici. Tapez tout ce qui n’est pas inclus dans ce devis. 
Exemple de texte : Aucun rail ne sera installé. La préparation de la base incombe au propriétaire. La peinture des escaliers incombe au propriétaire.</t>
  </si>
  <si>
    <t>Proposition de la société</t>
  </si>
  <si>
    <t>La proposition de la société vient ici. Entrez un aperçu de la proposition, indiquant qui propose les travaux, la date d'achèvement prévue et le coût.
Exemple de texte : Nous, (Nom de la société), proposons de livrer (Ampleur des travaux) comme décrit ci-dessus au plus tard le (Date d’achèvement) pour la somme de (Montant total).</t>
  </si>
  <si>
    <t>Signé par (Représentant de la société)</t>
  </si>
  <si>
    <t>Acceptation du propriétaire</t>
  </si>
  <si>
    <t>L’acceptation du propriétaire vient ici. Tapez le nom du propriétaire dans une déclaration de confirmation incluant la date d'achèvement et le montant total mentionnés dans la proposition de la société. 
Exemple de texte : Je soussigné (Nom du propriétaire), m’engage à réceptionner (Ampleur des travaux) comme décrit ci-dessus au plus tard le (Date d’achèvement) pour la somme de (Montant total).</t>
  </si>
  <si>
    <t>Signé par (propriétaire du bâtiment ou représentant autorisé)</t>
  </si>
  <si>
    <t>Entrez le nom du propriétaire de cette cellule.</t>
  </si>
  <si>
    <t>Entrez l’adresse du propriétaire dans cette cellule.</t>
  </si>
  <si>
    <t>Entrez le numéro de téléphone du propriétaire dans cette cellule.</t>
  </si>
  <si>
    <t>Entrez le nom du projet dans cette cellule.</t>
  </si>
  <si>
    <t>Informations de l’entrepreneur</t>
  </si>
  <si>
    <t>Société</t>
  </si>
  <si>
    <t>Date d’achèvement</t>
  </si>
  <si>
    <t>Date</t>
  </si>
  <si>
    <t>Entrez le nom de la société de l’entrepreneur dans cette cellule.</t>
  </si>
  <si>
    <t>Entrez le nom de l’entrepreneur dans cette cellule.</t>
  </si>
  <si>
    <t>Entrez l’adresse de l’entrepreneur dans cette cellule.</t>
  </si>
  <si>
    <t>Entrez le numéro de téléphone de l’entrepreneur dans cette cellule.</t>
  </si>
  <si>
    <t>Entrez la date d’achèvement dans cette cellule.</t>
  </si>
  <si>
    <t>Total</t>
  </si>
  <si>
    <t>Ventilation du coût</t>
  </si>
  <si>
    <t>Liste des matériaux et des coûts</t>
  </si>
  <si>
    <t>Qté</t>
  </si>
  <si>
    <t>Description</t>
  </si>
  <si>
    <t>Bois d'œuvre 2 x 8 x 10</t>
  </si>
  <si>
    <t>Bois d'œuvre 2 x 4 x 10</t>
  </si>
  <si>
    <t>Poutrelles</t>
  </si>
  <si>
    <t>Boîte de vis de 2 pouces</t>
  </si>
  <si>
    <t>Boîte de clous de 10 pouces</t>
  </si>
  <si>
    <t>Paire de gants en cuir</t>
  </si>
  <si>
    <t>Main-d’œuvre</t>
  </si>
  <si>
    <t>Coût</t>
  </si>
  <si>
    <t>Sous-total</t>
  </si>
  <si>
    <t>Taux de TVA</t>
  </si>
  <si>
    <t>TVA</t>
  </si>
  <si>
    <t>Total général</t>
  </si>
  <si>
    <t xml:space="preserve"> </t>
  </si>
  <si>
    <t>Coûts classés</t>
  </si>
  <si>
    <t>Synthèse du coût du devis</t>
  </si>
  <si>
    <t>Ventilation des matériaux et des coûts</t>
  </si>
  <si>
    <t>Graphique en secteurs montrant les 5 coûts principaux par matériau. Données basées sur le tableau Postes du devis dans la feuille de calcul Ventilation du coût</t>
  </si>
  <si>
    <t>Notes</t>
  </si>
  <si>
    <t>Entrez les notes dans cette cellule.</t>
  </si>
  <si>
    <t>Ville, province et code postal</t>
  </si>
  <si>
    <t>Entrez la ville, la province et le code postal du propriétaire dans cette cellule.</t>
  </si>
  <si>
    <t>Entrez l’adresse de courriel du propriétaire dans cette cellule.</t>
  </si>
  <si>
    <t>Entrez la ville, la province et le code postal de l’entrepreneur dans cette cellule.</t>
  </si>
  <si>
    <t xml:space="preserve">Entrez l’adresse de courriel de l’entrepreneur dans cette cellule. </t>
  </si>
  <si>
    <t>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</si>
</sst>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164" formatCode="#,##0.00\ &quot;€&quot;;\-#,##0.00\ &quot;€&quot;"/>
    <numFmt numFmtId="165" formatCode="[&lt;=9999999]###\-####;\(###\)\ ###\-####"/>
    <numFmt numFmtId="166" formatCode="0#&quot; &quot;##&quot; &quot;##&quot; &quot;##&quot; &quot;##"/>
    <numFmt numFmtId="167" formatCode="#,##0_ ;\-#,##0\ "/>
    <numFmt numFmtId="168" formatCode="#,##0.00\ [$$-C0C]_);\(#,##0.00\ [$$-C0C]\)"/>
  </numFmts>
  <fonts count="21"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s>
  <fills count="32">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wrapText="1"/>
    </xf>
    <xf numFmtId="0" fontId="3" fillId="0" borderId="2" applyNumberFormat="0" applyFill="0" applyProtection="0">
      <alignment vertical="center"/>
    </xf>
    <xf numFmtId="0" fontId="6" fillId="0" borderId="0" applyNumberFormat="0" applyFill="0" applyBorder="0" applyProtection="0"/>
    <xf numFmtId="0" fontId="11" fillId="0" borderId="2">
      <alignment horizontal="left"/>
    </xf>
    <xf numFmtId="0" fontId="9" fillId="0" borderId="3">
      <alignment horizontal="left"/>
    </xf>
    <xf numFmtId="0" fontId="8" fillId="0" borderId="0" applyNumberFormat="0" applyFill="0" applyBorder="0" applyAlignment="0" applyProtection="0"/>
    <xf numFmtId="0" fontId="8" fillId="0" borderId="0" applyNumberFormat="0" applyFill="0" applyBorder="0" applyAlignment="0" applyProtection="0"/>
    <xf numFmtId="167" fontId="8" fillId="0" borderId="0" applyFont="0" applyFill="0" applyBorder="0" applyProtection="0">
      <alignment horizontal="left"/>
    </xf>
    <xf numFmtId="41" fontId="8" fillId="0" borderId="0" applyFont="0" applyFill="0" applyBorder="0" applyAlignment="0" applyProtection="0"/>
    <xf numFmtId="164" fontId="8" fillId="0" borderId="0" applyFont="0" applyFill="0" applyBorder="0" applyProtection="0">
      <alignment horizontal="right"/>
    </xf>
    <xf numFmtId="164" fontId="7" fillId="2" borderId="1" applyAlignment="0" applyProtection="0"/>
    <xf numFmtId="10" fontId="8" fillId="0" borderId="0" applyFont="0" applyFill="0" applyBorder="0" applyProtection="0">
      <alignment horizontal="right"/>
    </xf>
    <xf numFmtId="0" fontId="8" fillId="0" borderId="0" applyNumberFormat="0" applyFont="0" applyFill="0" applyBorder="0">
      <alignment horizontal="right" wrapText="1" indent="1"/>
    </xf>
    <xf numFmtId="0" fontId="8" fillId="0" borderId="0">
      <alignment horizontal="left" vertical="top" wrapText="1"/>
    </xf>
    <xf numFmtId="0" fontId="7" fillId="0" borderId="0">
      <alignment horizontal="right" indent="1"/>
    </xf>
    <xf numFmtId="165" fontId="8" fillId="0" borderId="0" applyFont="0" applyFill="0" applyBorder="0" applyAlignment="0">
      <alignment horizontal="left" wrapText="1"/>
    </xf>
    <xf numFmtId="14" fontId="8" fillId="0" borderId="0" applyFont="0" applyFill="0" applyBorder="0" applyAlignment="0">
      <alignment horizontal="left" wrapText="1"/>
    </xf>
    <xf numFmtId="0" fontId="10" fillId="0" borderId="1" applyNumberFormat="0" applyFont="0" applyFill="0" applyAlignment="0" applyProtection="0"/>
    <xf numFmtId="0" fontId="12" fillId="0" borderId="0" applyNumberFormat="0" applyFill="0" applyBorder="0" applyAlignment="0" applyProtection="0"/>
    <xf numFmtId="0" fontId="8" fillId="0" borderId="5" applyNumberFormat="0" applyProtection="0">
      <alignment vertical="top" wrapText="1"/>
    </xf>
    <xf numFmtId="0" fontId="8" fillId="0" borderId="0">
      <alignment horizontal="right" indent="1"/>
    </xf>
    <xf numFmtId="0" fontId="2" fillId="0" borderId="0">
      <alignment horizontal="left" vertical="center" wrapText="1"/>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6" applyNumberFormat="0" applyAlignment="0" applyProtection="0"/>
    <xf numFmtId="0" fontId="18" fillId="6" borderId="7" applyNumberFormat="0" applyAlignment="0" applyProtection="0"/>
    <xf numFmtId="0" fontId="19" fillId="0" borderId="8" applyNumberFormat="0" applyFill="0" applyAlignment="0" applyProtection="0"/>
    <xf numFmtId="0" fontId="20"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2">
    <xf numFmtId="0" fontId="0" fillId="0" borderId="0" xfId="0">
      <alignment horizontal="left" wrapText="1"/>
    </xf>
    <xf numFmtId="0" fontId="4" fillId="0" borderId="0" xfId="0" applyFont="1">
      <alignment horizontal="left" wrapText="1"/>
    </xf>
    <xf numFmtId="0" fontId="5" fillId="0" borderId="0" xfId="0" applyFont="1" applyAlignment="1">
      <alignment horizontal="left"/>
    </xf>
    <xf numFmtId="0" fontId="3" fillId="0" borderId="2" xfId="1">
      <alignment vertical="center"/>
    </xf>
    <xf numFmtId="10" fontId="0" fillId="0" borderId="0" xfId="11" applyFont="1">
      <alignment horizontal="right"/>
    </xf>
    <xf numFmtId="0" fontId="2" fillId="0" borderId="0" xfId="0" applyFont="1">
      <alignment horizontal="left" wrapText="1"/>
    </xf>
    <xf numFmtId="0" fontId="7" fillId="0" borderId="0" xfId="14">
      <alignment horizontal="right" indent="1"/>
    </xf>
    <xf numFmtId="167" fontId="0" fillId="0" borderId="0" xfId="7" applyFont="1">
      <alignment horizontal="left"/>
    </xf>
    <xf numFmtId="0" fontId="11" fillId="0" borderId="2" xfId="3">
      <alignment horizontal="left"/>
    </xf>
    <xf numFmtId="0" fontId="0" fillId="0" borderId="1" xfId="17" applyFont="1" applyAlignment="1">
      <alignment horizontal="left" wrapText="1"/>
    </xf>
    <xf numFmtId="0" fontId="0" fillId="0" borderId="0" xfId="0" applyAlignment="1">
      <alignment horizontal="right" wrapText="1" indent="1"/>
    </xf>
    <xf numFmtId="0" fontId="8" fillId="0" borderId="5" xfId="19">
      <alignment vertical="top" wrapText="1"/>
    </xf>
    <xf numFmtId="14" fontId="0" fillId="0" borderId="1" xfId="17" applyNumberFormat="1" applyFont="1" applyAlignment="1">
      <alignment horizontal="left" wrapText="1"/>
    </xf>
    <xf numFmtId="0" fontId="12" fillId="0" borderId="0" xfId="18"/>
    <xf numFmtId="0" fontId="8" fillId="0" borderId="0" xfId="20">
      <alignment horizontal="right" indent="1"/>
    </xf>
    <xf numFmtId="0" fontId="13" fillId="0" borderId="0" xfId="0" applyFont="1">
      <alignment horizontal="left" wrapText="1"/>
    </xf>
    <xf numFmtId="166" fontId="0" fillId="0" borderId="1" xfId="17" applyNumberFormat="1" applyFont="1" applyAlignment="1">
      <alignment horizontal="left" wrapText="1"/>
    </xf>
    <xf numFmtId="0" fontId="3" fillId="0" borderId="2" xfId="1">
      <alignment vertical="center"/>
    </xf>
    <xf numFmtId="0" fontId="0" fillId="0" borderId="0" xfId="13" applyFont="1">
      <alignment horizontal="left" vertical="top" wrapText="1"/>
    </xf>
    <xf numFmtId="0" fontId="8" fillId="0" borderId="0" xfId="13">
      <alignment horizontal="left" vertical="top" wrapText="1"/>
    </xf>
    <xf numFmtId="0" fontId="6" fillId="0" borderId="0" xfId="2"/>
    <xf numFmtId="0" fontId="0" fillId="0" borderId="0" xfId="0">
      <alignment horizontal="left" wrapText="1"/>
    </xf>
    <xf numFmtId="0" fontId="0" fillId="0" borderId="1" xfId="17" applyFont="1" applyAlignment="1">
      <alignment horizontal="left" wrapText="1"/>
    </xf>
    <xf numFmtId="0" fontId="0" fillId="0" borderId="1" xfId="0" applyBorder="1">
      <alignment horizontal="left" wrapText="1"/>
    </xf>
    <xf numFmtId="0" fontId="9" fillId="0" borderId="3" xfId="4">
      <alignment horizontal="left"/>
    </xf>
    <xf numFmtId="14" fontId="0" fillId="0" borderId="1" xfId="16" applyFont="1" applyBorder="1">
      <alignment horizontal="left" wrapText="1"/>
    </xf>
    <xf numFmtId="0" fontId="0" fillId="0" borderId="1" xfId="0" applyBorder="1" applyAlignment="1">
      <alignment horizontal="center"/>
    </xf>
    <xf numFmtId="0" fontId="6" fillId="0" borderId="4" xfId="2" applyBorder="1"/>
    <xf numFmtId="0" fontId="2" fillId="0" borderId="0" xfId="21">
      <alignment horizontal="left" vertical="center" wrapText="1"/>
    </xf>
    <xf numFmtId="168" fontId="0" fillId="0" borderId="0" xfId="9" applyNumberFormat="1" applyFont="1">
      <alignment horizontal="right"/>
    </xf>
    <xf numFmtId="168" fontId="0" fillId="0" borderId="0" xfId="0" applyNumberFormat="1" applyAlignment="1">
      <alignment horizontal="right"/>
    </xf>
    <xf numFmtId="168" fontId="7" fillId="2" borderId="1" xfId="10" applyNumberFormat="1" applyAlignment="1">
      <alignment horizontal="right"/>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23" builtinId="27" customBuiltin="1"/>
    <cellStyle name="Calculation" xfId="26" builtinId="22" customBuiltin="1"/>
    <cellStyle name="Check Cell" xfId="28" builtinId="23" customBuiltin="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Étiquette du taux de TVA" xfId="20" xr:uid="{00000000-0005-0000-0000-000011000000}"/>
    <cellStyle name="Explanatory Text" xfId="13" builtinId="53" customBuiltin="1"/>
    <cellStyle name="Followed Hyperlink" xfId="6" builtinId="9" customBuiltin="1"/>
    <cellStyle name="Good" xfId="22" builtinId="26" customBuiltin="1"/>
    <cellStyle name="Heading 1" xfId="2" builtinId="16" customBuiltin="1"/>
    <cellStyle name="Heading 2" xfId="3" builtinId="17" customBuiltin="1"/>
    <cellStyle name="Heading 3" xfId="4" builtinId="18" customBuiltin="1"/>
    <cellStyle name="Heading 4" xfId="18" builtinId="19" customBuiltin="1"/>
    <cellStyle name="Hyperlink" xfId="5" builtinId="8" customBuiltin="1"/>
    <cellStyle name="Input" xfId="17" builtinId="20" customBuiltin="1"/>
    <cellStyle name="Linked Cell" xfId="27" builtinId="24" customBuiltin="1"/>
    <cellStyle name="Neutral" xfId="24" builtinId="28" customBuiltin="1"/>
    <cellStyle name="Normal" xfId="0" builtinId="0" customBuiltin="1"/>
    <cellStyle name="Note" xfId="19" builtinId="10" customBuiltin="1"/>
    <cellStyle name="Output" xfId="25" builtinId="21" customBuiltin="1"/>
    <cellStyle name="Percent" xfId="11" builtinId="5" customBuiltin="1"/>
    <cellStyle name="Téléphone" xfId="15" xr:uid="{00000000-0005-0000-0000-000010000000}"/>
    <cellStyle name="Title" xfId="1" builtinId="15" customBuiltin="1"/>
    <cellStyle name="Total" xfId="14" builtinId="25" customBuiltin="1"/>
    <cellStyle name="Warning Text" xfId="12" builtinId="11" customBuiltin="1"/>
    <cellStyle name="z Texte masqué" xfId="21" xr:uid="{00000000-0005-0000-0000-000015000000}"/>
  </cellStyles>
  <dxfs count="15">
    <dxf>
      <font>
        <b val="0"/>
        <i val="0"/>
        <strike val="0"/>
        <condense val="0"/>
        <extend val="0"/>
        <outline val="0"/>
        <shadow val="0"/>
        <u val="none"/>
        <vertAlign val="baseline"/>
        <sz val="11"/>
        <color theme="1" tint="0.34998626667073579"/>
        <name val="Arial"/>
        <scheme val="minor"/>
      </font>
      <numFmt numFmtId="168" formatCode="#,##0.00\ [$$-C0C]_);\(#,##0.00\ [$$-C0C]\)"/>
      <alignment horizontal="right" vertical="bottom" textRotation="0" wrapText="0" indent="0" justifyLastLine="0" shrinkToFit="0" readingOrder="0"/>
    </dxf>
    <dxf>
      <numFmt numFmtId="168" formatCode="#,##0.00\ [$$-C0C]_);\(#,##0.00\ [$$-C0C]\)"/>
    </dxf>
    <dxf>
      <numFmt numFmtId="168" formatCode="#,##0.00\ [$$-C0C]_);\(#,##0.00\ [$$-C0C]\)"/>
    </dxf>
    <dxf>
      <font>
        <b val="0"/>
        <i val="0"/>
        <strike val="0"/>
        <condense val="0"/>
        <extend val="0"/>
        <outline val="0"/>
        <shadow val="0"/>
        <u val="none"/>
        <vertAlign val="baseline"/>
        <sz val="11"/>
        <color rgb="FFFF0000"/>
        <name val="Arial"/>
        <scheme val="minor"/>
      </font>
    </dxf>
    <dxf>
      <font>
        <strike val="0"/>
        <outline val="0"/>
        <shadow val="0"/>
        <u val="none"/>
        <vertAlign val="baseline"/>
        <sz val="11"/>
        <color rgb="FFFF0000"/>
        <name val="Arial"/>
        <scheme val="minor"/>
      </font>
    </dxf>
    <dxf>
      <font>
        <b val="0"/>
        <i val="0"/>
        <strike val="0"/>
        <condense val="0"/>
        <extend val="0"/>
        <outline val="0"/>
        <shadow val="0"/>
        <u val="none"/>
        <vertAlign val="baseline"/>
        <sz val="11"/>
        <color theme="1" tint="0.34998626667073579"/>
        <name val="Arial"/>
        <scheme val="minor"/>
      </font>
      <alignment horizontal="right" vertical="bottom" textRotation="0" wrapText="1" indent="1" justifyLastLine="0" shrinkToFit="0" readingOrder="0"/>
      <protection locked="1" hidden="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14"/>
      <tableStyleElement type="headerRow" dxfId="13"/>
      <tableStyleElement type="totalRow" dxfId="12"/>
      <tableStyleElement type="lastColumn" dxfId="11"/>
      <tableStyleElement type="lastHeaderCell" dxfId="10"/>
      <tableStyleElement type="lastTotalCell"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cat>
            <c:strRef>
              <c:f>'Données du graphique'!$B$3:$B$7</c:f>
              <c:strCache>
                <c:ptCount val="5"/>
                <c:pt idx="0">
                  <c:v>Main-d’œuvre</c:v>
                </c:pt>
                <c:pt idx="1">
                  <c:v>Bois d'œuvre 2 x 4 x 10</c:v>
                </c:pt>
                <c:pt idx="2">
                  <c:v>Poutrelles</c:v>
                </c:pt>
                <c:pt idx="3">
                  <c:v>Bois d'œuvre 2 x 8 x 10</c:v>
                </c:pt>
                <c:pt idx="4">
                  <c:v>Paire de gants en cuir</c:v>
                </c:pt>
              </c:strCache>
            </c:strRef>
          </c:cat>
          <c:val>
            <c:numRef>
              <c:f>'Données du graphique'!$C$3:$C$7</c:f>
              <c:numCache>
                <c:formatCode>General</c:formatCode>
                <c:ptCount val="5"/>
                <c:pt idx="0">
                  <c:v>200</c:v>
                </c:pt>
                <c:pt idx="1">
                  <c:v>99.399999999999991</c:v>
                </c:pt>
                <c:pt idx="2">
                  <c:v>74.7</c:v>
                </c:pt>
                <c:pt idx="3">
                  <c:v>33.75</c:v>
                </c:pt>
                <c:pt idx="4">
                  <c:v>15.5</c:v>
                </c:pt>
              </c:numCache>
            </c:numRef>
          </c:val>
          <c:extLst>
            <c:ext xmlns:c16="http://schemas.microsoft.com/office/drawing/2014/chart" uri="{C3380CC4-5D6E-409C-BE32-E72D297353CC}">
              <c16:uniqueId val="{00000002-F696-48DC-98CB-EC412D7E06A9}"/>
            </c:ext>
          </c:extLst>
        </c:ser>
        <c:dLbls>
          <c:showLegendKey val="0"/>
          <c:showVal val="0"/>
          <c:showCatName val="0"/>
          <c:showSerName val="0"/>
          <c:showPercent val="0"/>
          <c:showBubbleSize val="0"/>
          <c:showLeaderLines val="1"/>
        </c:dLbls>
        <c:firstSliceAng val="0"/>
      </c:pieChart>
      <c:spPr>
        <a:solidFill>
          <a:schemeClr val="bg1"/>
        </a:solidFill>
        <a:ln>
          <a:solidFill>
            <a:schemeClr val="bg1"/>
          </a:solidFill>
        </a:ln>
      </c:spPr>
    </c:plotArea>
    <c:legend>
      <c:legendPos val="r"/>
      <c:legendEntry>
        <c:idx val="1"/>
        <c:txPr>
          <a:bodyPr/>
          <a:lstStyle/>
          <a:p>
            <a:pPr rtl="0">
              <a:defRPr>
                <a:latin typeface="Arial (Body)"/>
                <a:ea typeface=""/>
                <a:cs typeface=""/>
              </a:defRPr>
            </a:pPr>
            <a:endParaRPr lang="en-US"/>
          </a:p>
        </c:txPr>
      </c:legendEntry>
      <c:layout>
        <c:manualLayout>
          <c:xMode val="edge"/>
          <c:yMode val="edge"/>
          <c:x val="0.58773826610685587"/>
          <c:y val="7.7780899794164735E-2"/>
          <c:w val="0.36286308334115808"/>
          <c:h val="0.82782393424398049"/>
        </c:manualLayout>
      </c:layout>
      <c:overlay val="0"/>
      <c:txPr>
        <a:bodyPr/>
        <a:lstStyle/>
        <a:p>
          <a:pPr rtl="0">
            <a:defRPr>
              <a:latin typeface="Arial (Body)"/>
              <a:ea typeface=""/>
              <a:cs typeface=""/>
            </a:defRPr>
          </a:pPr>
          <a:endParaRPr lang="en-US"/>
        </a:p>
      </c:txPr>
    </c:legend>
    <c:plotVisOnly val="1"/>
    <c:dispBlanksAs val="gap"/>
    <c:showDLblsOverMax val="0"/>
  </c:chart>
  <c:spPr>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108558</xdr:rowOff>
    </xdr:from>
    <xdr:to>
      <xdr:col>5</xdr:col>
      <xdr:colOff>2133465</xdr:colOff>
      <xdr:row>0</xdr:row>
      <xdr:rowOff>701067</xdr:rowOff>
    </xdr:to>
    <xdr:pic>
      <xdr:nvPicPr>
        <xdr:cNvPr id="2" name="Espace réservé au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4200" y="108558"/>
          <a:ext cx="1076190" cy="592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5CoûtsPrincipaux_Graphique" descr="Graphique en secteurs montrant les 5 principaux coûts par matériau. Les données sont basées sur le tableau Postes du devis dans la feuille de calcul Ventilation du coût.">
          <a:extLst>
            <a:ext uri="{FF2B5EF4-FFF2-40B4-BE49-F238E27FC236}">
              <a16:creationId xmlns:a16="http://schemas.microsoft.com/office/drawing/2014/main"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ostesDevis" displayName="PostesDevis" ref="B3:F11" totalsRowCount="1" headerRowCellStyle="Date">
  <tableColumns count="5">
    <tableColumn id="1" xr3:uid="{00000000-0010-0000-0000-000001000000}" name="Qté" totalsRowDxfId="7"/>
    <tableColumn id="2" xr3:uid="{00000000-0010-0000-0000-000002000000}" name="Description" totalsRowDxfId="6"/>
    <tableColumn id="3" xr3:uid="{00000000-0010-0000-0000-000003000000}" name="Coût" totalsRowLabel="Sous-total" dataDxfId="2" totalsRowDxfId="5"/>
    <tableColumn id="4" xr3:uid="{00000000-0010-0000-0000-000004000000}" name="Total" totalsRowFunction="sum" dataDxfId="1" totalsRowDxfId="0">
      <calculatedColumnFormula>IFERROR(PostesDevis[[#This Row],[Coût]]*PostesDevis[[#This Row],[Qté]], "")</calculatedColumnFormula>
    </tableColumn>
    <tableColumn id="5" xr3:uid="{00000000-0010-0000-0000-000005000000}" name="Coûts classés" dataDxfId="4" totalsRowDxfId="3">
      <calculatedColumnFormula>_xlfn.RANK.EQ(PostesDevis[[#This Row],[Total]],PostesDevis[Total])</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Summary="Entrez la quantité, la description et le coût dans ce tableau. Le total est calculé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F21"/>
  <sheetViews>
    <sheetView showGridLines="0" tabSelected="1" zoomScaleNormal="100" workbookViewId="0"/>
  </sheetViews>
  <sheetFormatPr defaultColWidth="9" defaultRowHeight="30" customHeight="1" x14ac:dyDescent="0.2"/>
  <cols>
    <col min="1" max="1" width="2.625" customWidth="1"/>
    <col min="2" max="2" width="25.25" customWidth="1"/>
    <col min="3" max="3" width="34.5" customWidth="1"/>
    <col min="4" max="4" width="2.625" customWidth="1"/>
    <col min="5" max="5" width="25.125" customWidth="1"/>
    <col min="6" max="6" width="35.75" bestFit="1" customWidth="1"/>
    <col min="7" max="7" width="2.625" customWidth="1"/>
  </cols>
  <sheetData>
    <row r="1" spans="2:6" ht="65.099999999999994" customHeight="1" thickBot="1" x14ac:dyDescent="0.25">
      <c r="B1" s="17" t="s">
        <v>0</v>
      </c>
      <c r="C1" s="17"/>
      <c r="D1" s="17"/>
      <c r="E1" s="17"/>
      <c r="F1" s="3"/>
    </row>
    <row r="2" spans="2:6" ht="35.1" customHeight="1" thickTop="1" x14ac:dyDescent="0.25">
      <c r="B2" s="20" t="s">
        <v>1</v>
      </c>
      <c r="C2" s="20"/>
      <c r="E2" s="20" t="s">
        <v>20</v>
      </c>
      <c r="F2" s="20"/>
    </row>
    <row r="3" spans="2:6" ht="45" customHeight="1" x14ac:dyDescent="0.2">
      <c r="B3" t="s">
        <v>2</v>
      </c>
      <c r="C3" s="9" t="s">
        <v>16</v>
      </c>
      <c r="D3" s="1"/>
      <c r="E3" t="s">
        <v>21</v>
      </c>
      <c r="F3" s="9" t="s">
        <v>24</v>
      </c>
    </row>
    <row r="4" spans="2:6" ht="30" customHeight="1" x14ac:dyDescent="0.2">
      <c r="B4" t="s">
        <v>3</v>
      </c>
      <c r="C4" s="9" t="s">
        <v>17</v>
      </c>
      <c r="D4" s="1"/>
      <c r="E4" t="s">
        <v>2</v>
      </c>
      <c r="F4" s="9" t="s">
        <v>25</v>
      </c>
    </row>
    <row r="5" spans="2:6" ht="28.5" x14ac:dyDescent="0.2">
      <c r="B5" t="s">
        <v>53</v>
      </c>
      <c r="C5" s="9" t="s">
        <v>54</v>
      </c>
      <c r="D5" s="1"/>
      <c r="E5" t="s">
        <v>3</v>
      </c>
      <c r="F5" s="9" t="s">
        <v>26</v>
      </c>
    </row>
    <row r="6" spans="2:6" ht="30" customHeight="1" x14ac:dyDescent="0.2">
      <c r="B6" t="s">
        <v>4</v>
      </c>
      <c r="C6" s="16" t="s">
        <v>18</v>
      </c>
      <c r="D6" s="1"/>
      <c r="E6" t="s">
        <v>53</v>
      </c>
      <c r="F6" s="9" t="s">
        <v>56</v>
      </c>
    </row>
    <row r="7" spans="2:6" ht="30" customHeight="1" x14ac:dyDescent="0.2">
      <c r="B7" t="s">
        <v>58</v>
      </c>
      <c r="C7" s="9" t="s">
        <v>55</v>
      </c>
      <c r="D7" s="1"/>
      <c r="E7" t="s">
        <v>4</v>
      </c>
      <c r="F7" s="16" t="s">
        <v>27</v>
      </c>
    </row>
    <row r="8" spans="2:6" ht="30" customHeight="1" x14ac:dyDescent="0.2">
      <c r="B8" s="21" t="s">
        <v>5</v>
      </c>
      <c r="C8" s="22" t="s">
        <v>19</v>
      </c>
      <c r="D8" s="1"/>
      <c r="E8" t="s">
        <v>58</v>
      </c>
      <c r="F8" s="9" t="s">
        <v>57</v>
      </c>
    </row>
    <row r="9" spans="2:6" ht="30" customHeight="1" x14ac:dyDescent="0.2">
      <c r="B9" s="21"/>
      <c r="C9" s="22"/>
      <c r="D9" s="1"/>
      <c r="E9" t="s">
        <v>22</v>
      </c>
      <c r="F9" s="12" t="s">
        <v>28</v>
      </c>
    </row>
    <row r="10" spans="2:6" ht="35.1" customHeight="1" thickBot="1" x14ac:dyDescent="0.3">
      <c r="B10" s="8" t="s">
        <v>6</v>
      </c>
      <c r="C10" s="8"/>
      <c r="D10" s="8"/>
      <c r="E10" s="8"/>
      <c r="F10" s="8"/>
    </row>
    <row r="11" spans="2:6" ht="150" customHeight="1" thickTop="1" x14ac:dyDescent="0.2">
      <c r="B11" s="18" t="s">
        <v>7</v>
      </c>
      <c r="C11" s="19"/>
      <c r="D11" s="19"/>
      <c r="E11" s="19"/>
      <c r="F11" s="19"/>
    </row>
    <row r="12" spans="2:6" ht="35.1" customHeight="1" thickBot="1" x14ac:dyDescent="0.3">
      <c r="B12" s="8" t="s">
        <v>8</v>
      </c>
      <c r="C12" s="8"/>
      <c r="D12" s="8"/>
      <c r="E12" s="8"/>
      <c r="F12" s="8"/>
    </row>
    <row r="13" spans="2:6" ht="45" customHeight="1" thickTop="1" x14ac:dyDescent="0.2">
      <c r="B13" s="18" t="s">
        <v>9</v>
      </c>
      <c r="C13" s="19"/>
      <c r="D13" s="19"/>
      <c r="E13" s="19"/>
      <c r="F13" s="19"/>
    </row>
    <row r="14" spans="2:6" ht="35.1" customHeight="1" thickBot="1" x14ac:dyDescent="0.3">
      <c r="B14" s="8" t="s">
        <v>10</v>
      </c>
      <c r="C14" s="8"/>
      <c r="D14" s="8"/>
      <c r="E14" s="8"/>
      <c r="F14" s="8"/>
    </row>
    <row r="15" spans="2:6" ht="95.1" customHeight="1" thickTop="1" x14ac:dyDescent="0.2">
      <c r="B15" s="18" t="s">
        <v>11</v>
      </c>
      <c r="C15" s="19"/>
      <c r="D15" s="19"/>
      <c r="E15" s="19"/>
      <c r="F15" s="19"/>
    </row>
    <row r="16" spans="2:6" ht="30" customHeight="1" x14ac:dyDescent="0.2">
      <c r="B16" s="23"/>
      <c r="C16" s="23"/>
      <c r="E16" s="25"/>
      <c r="F16" s="25"/>
    </row>
    <row r="17" spans="2:6" ht="18" customHeight="1" x14ac:dyDescent="0.25">
      <c r="B17" s="24" t="s">
        <v>12</v>
      </c>
      <c r="C17" s="24"/>
      <c r="E17" s="24" t="s">
        <v>23</v>
      </c>
      <c r="F17" s="24"/>
    </row>
    <row r="18" spans="2:6" ht="30" customHeight="1" thickBot="1" x14ac:dyDescent="0.3">
      <c r="B18" s="8" t="s">
        <v>13</v>
      </c>
      <c r="C18" s="8"/>
      <c r="D18" s="8"/>
      <c r="E18" s="8"/>
      <c r="F18" s="8"/>
    </row>
    <row r="19" spans="2:6" ht="95.1" customHeight="1" thickTop="1" x14ac:dyDescent="0.2">
      <c r="B19" s="18" t="s">
        <v>14</v>
      </c>
      <c r="C19" s="19"/>
      <c r="D19" s="19"/>
      <c r="E19" s="19"/>
      <c r="F19" s="19"/>
    </row>
    <row r="20" spans="2:6" ht="30" customHeight="1" x14ac:dyDescent="0.2">
      <c r="B20" s="26"/>
      <c r="C20" s="26"/>
      <c r="E20" s="25"/>
      <c r="F20" s="25"/>
    </row>
    <row r="21" spans="2:6" ht="18" customHeight="1" x14ac:dyDescent="0.25">
      <c r="B21" s="24" t="s">
        <v>15</v>
      </c>
      <c r="C21" s="24"/>
      <c r="E21" s="24" t="s">
        <v>23</v>
      </c>
      <c r="F21" s="24"/>
    </row>
  </sheetData>
  <dataConsolidate/>
  <mergeCells count="17">
    <mergeCell ref="B20:C20"/>
    <mergeCell ref="B21:C21"/>
    <mergeCell ref="E21:F21"/>
    <mergeCell ref="E20:F20"/>
    <mergeCell ref="B1:E1"/>
    <mergeCell ref="B13:F13"/>
    <mergeCell ref="B15:F15"/>
    <mergeCell ref="B19:F19"/>
    <mergeCell ref="B2:C2"/>
    <mergeCell ref="E2:F2"/>
    <mergeCell ref="B8:B9"/>
    <mergeCell ref="C8:C9"/>
    <mergeCell ref="B11:F11"/>
    <mergeCell ref="B16:C16"/>
    <mergeCell ref="B17:C17"/>
    <mergeCell ref="E17:F17"/>
    <mergeCell ref="E16:F16"/>
  </mergeCells>
  <conditionalFormatting sqref="B15 B11 B13 B19">
    <cfRule type="expression" dxfId="8" priority="1">
      <formula>B11=""</formula>
    </cfRule>
  </conditionalFormatting>
  <dataValidations count="25">
    <dataValidation allowBlank="1" showInputMessage="1" showErrorMessage="1" prompt="Créez un formulaire de devis de construction dans ce classeur. Entrez les informations sur le propriétaire et l’entrepreneur, l’ampleur des travaux et les détails non inclus dans cette feuille de calcul." sqref="A1" xr:uid="{00000000-0002-0000-0000-000000000000}"/>
    <dataValidation allowBlank="1" showInputMessage="1" showErrorMessage="1" prompt="Ajoutez le logo de la société dans cette cellule." sqref="F1" xr:uid="{00000000-0002-0000-0000-000001000000}"/>
    <dataValidation allowBlank="1" showInputMessage="1" showErrorMessage="1" prompt="Entrez les informations du fournisseur dans les cellules E3 à F9." sqref="E2:F2" xr:uid="{00000000-0002-0000-0000-000002000000}"/>
    <dataValidation allowBlank="1" showInputMessage="1" showErrorMessage="1" prompt="Entrez la date d’achèvement dans la cellule à droite." sqref="E9" xr:uid="{00000000-0002-0000-0000-000003000000}"/>
    <dataValidation allowBlank="1" showInputMessage="1" showErrorMessage="1" prompt="Entrez le nom du propriétaire dans la cellule à droite." sqref="B3" xr:uid="{00000000-0002-0000-0000-000004000000}"/>
    <dataValidation allowBlank="1" showInputMessage="1" showErrorMessage="1" prompt="Entrez l’adresse du propriétaire dans la cellule à droite." sqref="B4" xr:uid="{00000000-0002-0000-0000-000005000000}"/>
    <dataValidation allowBlank="1" showInputMessage="1" showErrorMessage="1" prompt="Entrez le code postal, la ville et le département du propriétaire dans la cellule à droite." sqref="B5" xr:uid="{00000000-0002-0000-0000-000006000000}"/>
    <dataValidation allowBlank="1" showInputMessage="1" showErrorMessage="1" prompt="Entrez le numéro de téléphone du propriétaire dans la cellule à droite." sqref="B6" xr:uid="{00000000-0002-0000-0000-000007000000}"/>
    <dataValidation allowBlank="1" showInputMessage="1" showErrorMessage="1" prompt="Entrez l’adresse e-mail du propriétaire dans la cellule à droite." sqref="B7" xr:uid="{00000000-0002-0000-0000-000008000000}"/>
    <dataValidation allowBlank="1" showInputMessage="1" showErrorMessage="1" prompt="Entrez le nom du projet dans la cellule à droite." sqref="B8:B9" xr:uid="{00000000-0002-0000-0000-000009000000}"/>
    <dataValidation allowBlank="1" showInputMessage="1" showErrorMessage="1" prompt="Entrez le nom de société de l’entrepreneur dans la cellule à droite." sqref="E3" xr:uid="{00000000-0002-0000-0000-00000A000000}"/>
    <dataValidation allowBlank="1" showInputMessage="1" showErrorMessage="1" prompt="Entrez le nom de l’entrepreneur dans la cellule à droite." sqref="E4" xr:uid="{00000000-0002-0000-0000-00000B000000}"/>
    <dataValidation allowBlank="1" showInputMessage="1" showErrorMessage="1" prompt="Entrez l’adresse de l’entrepreneur dans la cellule à droite." sqref="E5" xr:uid="{00000000-0002-0000-0000-00000C000000}"/>
    <dataValidation allowBlank="1" showInputMessage="1" showErrorMessage="1" prompt="Entrez le code postal, la ville et le département de l’entrepreneur dans la cellule à droite." sqref="E6" xr:uid="{00000000-0002-0000-0000-00000D000000}"/>
    <dataValidation allowBlank="1" showInputMessage="1" showErrorMessage="1" prompt="Entrez le numéro de téléphone de l’entrepreneur dans la cellule à droite." sqref="E7" xr:uid="{00000000-0002-0000-0000-00000E000000}"/>
    <dataValidation allowBlank="1" showInputMessage="1" showErrorMessage="1" prompt="Entrez l’adresse e-mail de l’entrepreneur dans la cellule à droite." sqref="E8" xr:uid="{00000000-0002-0000-0000-00000F000000}"/>
    <dataValidation allowBlank="1" showInputMessage="1" showErrorMessage="1" prompt="Entrez les informations du propriétaire dans les cellules B3 à C9 et les informations du fournisseur dans les cellules E2 à F9." sqref="B2:C2" xr:uid="{00000000-0002-0000-0000-000010000000}"/>
    <dataValidation allowBlank="1" showInputMessage="1" showErrorMessage="1" prompt="Entrez l’ampleur des travaux dans la cellule ci-dessous." sqref="B10" xr:uid="{00000000-0002-0000-0000-000011000000}"/>
    <dataValidation allowBlank="1" showInputMessage="1" showErrorMessage="1" prompt="Entrez ce que n’inclut pas ce devis dans la cellule ci-dessous." sqref="B12" xr:uid="{00000000-0002-0000-0000-000012000000}"/>
    <dataValidation allowBlank="1" showInputMessage="1" showErrorMessage="1" prompt="Entrez la proposition de la société dans la cellule ci-dessous." sqref="B14" xr:uid="{00000000-0002-0000-0000-000013000000}"/>
    <dataValidation allowBlank="1" showInputMessage="1" showErrorMessage="1" prompt="Entrez l’acceptation du propriétaire dans la cellule ci-dessous." sqref="B18" xr:uid="{00000000-0002-0000-0000-000014000000}"/>
    <dataValidation allowBlank="1" showInputMessage="1" showErrorMessage="1" prompt="Le titre de cette feuille de calcul figure dans cette cellule. Entrez le logo de la société dans la cellule à droite." sqref="B1:E1" xr:uid="{00000000-0002-0000-0000-000015000000}"/>
    <dataValidation allowBlank="1" showInputMessage="1" showErrorMessage="1" prompt="Entrez la signature du représentant de la société dans cette cellule, et la date dans la cellule E16." sqref="B16:C16" xr:uid="{00000000-0002-0000-0000-000016000000}"/>
    <dataValidation allowBlank="1" showInputMessage="1" showErrorMessage="1" prompt="Entrez la date de signataire dans cette cellule." sqref="E16:F16 E20:F20" xr:uid="{00000000-0002-0000-0000-000017000000}"/>
    <dataValidation allowBlank="1" showInputMessage="1" showErrorMessage="1" prompt="Entrez le propriétaire de la signature du représentant autorisé dans cette cellule, et la date dans la cellule E20." sqref="B20:C20" xr:uid="{00000000-0002-0000-0000-000018000000}"/>
  </dataValidations>
  <printOptions horizontalCentered="1"/>
  <pageMargins left="0.25" right="0.25" top="0.75" bottom="0.75" header="0.3" footer="0.3"/>
  <pageSetup paperSize="9"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defaultColWidth="9" defaultRowHeight="14.25" x14ac:dyDescent="0.2"/>
  <cols>
    <col min="2" max="2" width="22.875" customWidth="1"/>
  </cols>
  <sheetData>
    <row r="2" spans="2:3" x14ac:dyDescent="0.2">
      <c r="C2" t="s">
        <v>29</v>
      </c>
    </row>
    <row r="3" spans="2:3" x14ac:dyDescent="0.2">
      <c r="B3" t="str">
        <f>INDEX(PostesDevis[#Data],MATCH(1,PostesDevis[Coûts classés],0),2)</f>
        <v>Main-d’œuvre</v>
      </c>
      <c r="C3">
        <f>INDEX(PostesDevis[#Data],MATCH(1,PostesDevis[Coûts classés],0),4)</f>
        <v>200</v>
      </c>
    </row>
    <row r="4" spans="2:3" x14ac:dyDescent="0.2">
      <c r="B4" t="str">
        <f>INDEX(PostesDevis[#Data],MATCH(2,PostesDevis[Coûts classés],0),2)</f>
        <v>Bois d'œuvre 2 x 4 x 10</v>
      </c>
      <c r="C4">
        <f>INDEX(PostesDevis[#Data],MATCH(2,PostesDevis[Coûts classés],0),4)</f>
        <v>99.399999999999991</v>
      </c>
    </row>
    <row r="5" spans="2:3" x14ac:dyDescent="0.2">
      <c r="B5" t="str">
        <f>INDEX(PostesDevis[#Data],MATCH(3,PostesDevis[Coûts classés],0),2)</f>
        <v>Poutrelles</v>
      </c>
      <c r="C5">
        <f>INDEX(PostesDevis[#Data],MATCH(3,PostesDevis[Coûts classés],0),4)</f>
        <v>74.7</v>
      </c>
    </row>
    <row r="6" spans="2:3" x14ac:dyDescent="0.2">
      <c r="B6" t="str">
        <f>INDEX(PostesDevis[#Data],MATCH(4,PostesDevis[Coûts classés],0),2)</f>
        <v>Bois d'œuvre 2 x 8 x 10</v>
      </c>
      <c r="C6">
        <f>INDEX(PostesDevis[#Data],MATCH(4,PostesDevis[Coûts classés],0),4)</f>
        <v>33.75</v>
      </c>
    </row>
    <row r="7" spans="2:3" x14ac:dyDescent="0.2">
      <c r="B7" t="str">
        <f>INDEX(PostesDevis[#Data],MATCH(5,PostesDevis[Coûts classés],0),2)</f>
        <v>Paire de gants en cuir</v>
      </c>
      <c r="C7">
        <f>INDEX(PostesDevis[#Data],MATCH(5,PostesDevis[Coûts classés],0),4)</f>
        <v>15.5</v>
      </c>
    </row>
  </sheetData>
  <printOptions horizontalCentered="1"/>
  <pageMargins left="0.25" right="0.25" top="0.75" bottom="0.75" header="0.3" footer="0.3"/>
  <pageSetup paperSize="9" fitToHeight="0" orientation="portrait" r:id="rId1"/>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pageSetUpPr autoPageBreaks="0" fitToPage="1"/>
  </sheetPr>
  <dimension ref="A1:F14"/>
  <sheetViews>
    <sheetView showGridLines="0" zoomScaleNormal="100" workbookViewId="0"/>
  </sheetViews>
  <sheetFormatPr defaultColWidth="9" defaultRowHeight="30" customHeight="1" x14ac:dyDescent="0.2"/>
  <cols>
    <col min="1" max="1" width="2.625" customWidth="1"/>
    <col min="2" max="2" width="11.625" customWidth="1"/>
    <col min="3" max="3" width="42.625" customWidth="1"/>
    <col min="4" max="5" width="18.625" customWidth="1"/>
    <col min="6" max="6" width="13.375" style="15" hidden="1" customWidth="1"/>
    <col min="7" max="7" width="2.625" customWidth="1"/>
  </cols>
  <sheetData>
    <row r="1" spans="1:6" ht="65.099999999999994" customHeight="1" thickBot="1" x14ac:dyDescent="0.25">
      <c r="B1" s="17" t="s">
        <v>30</v>
      </c>
      <c r="C1" s="17"/>
      <c r="D1" s="17"/>
      <c r="E1" s="17"/>
      <c r="F1" s="15" t="s">
        <v>46</v>
      </c>
    </row>
    <row r="2" spans="1:6" ht="36.950000000000003" customHeight="1" thickTop="1" x14ac:dyDescent="0.25">
      <c r="B2" s="27" t="s">
        <v>31</v>
      </c>
      <c r="C2" s="27"/>
      <c r="D2" s="27"/>
      <c r="E2" s="27"/>
    </row>
    <row r="3" spans="1:6" ht="30" customHeight="1" x14ac:dyDescent="0.2">
      <c r="B3" t="s">
        <v>32</v>
      </c>
      <c r="C3" t="s">
        <v>33</v>
      </c>
      <c r="D3" t="s">
        <v>41</v>
      </c>
      <c r="E3" t="s">
        <v>29</v>
      </c>
      <c r="F3" s="15" t="s">
        <v>47</v>
      </c>
    </row>
    <row r="4" spans="1:6" ht="30" customHeight="1" x14ac:dyDescent="0.2">
      <c r="B4" s="7">
        <v>5</v>
      </c>
      <c r="C4" t="s">
        <v>34</v>
      </c>
      <c r="D4" s="29">
        <v>6.75</v>
      </c>
      <c r="E4" s="29">
        <f>IFERROR(PostesDevis[[#This Row],[Coût]]*PostesDevis[[#This Row],[Qté]], "")</f>
        <v>33.75</v>
      </c>
      <c r="F4" s="15">
        <f>_xlfn.RANK.EQ(PostesDevis[[#This Row],[Total]],PostesDevis[Total])</f>
        <v>4</v>
      </c>
    </row>
    <row r="5" spans="1:6" ht="30" customHeight="1" x14ac:dyDescent="0.2">
      <c r="B5" s="7">
        <v>20</v>
      </c>
      <c r="C5" t="s">
        <v>35</v>
      </c>
      <c r="D5" s="29">
        <v>4.97</v>
      </c>
      <c r="E5" s="29">
        <f>IFERROR(PostesDevis[[#This Row],[Coût]]*PostesDevis[[#This Row],[Qté]], "")</f>
        <v>99.399999999999991</v>
      </c>
      <c r="F5" s="15">
        <f>_xlfn.RANK.EQ(PostesDevis[[#This Row],[Total]],PostesDevis[Total])</f>
        <v>2</v>
      </c>
    </row>
    <row r="6" spans="1:6" ht="30" customHeight="1" x14ac:dyDescent="0.2">
      <c r="B6" s="7">
        <v>30</v>
      </c>
      <c r="C6" t="s">
        <v>36</v>
      </c>
      <c r="D6" s="29">
        <v>2.4900000000000002</v>
      </c>
      <c r="E6" s="29">
        <f>IFERROR(PostesDevis[[#This Row],[Coût]]*PostesDevis[[#This Row],[Qté]], "")</f>
        <v>74.7</v>
      </c>
      <c r="F6" s="15">
        <f>_xlfn.RANK.EQ(PostesDevis[[#This Row],[Total]],PostesDevis[Total])</f>
        <v>3</v>
      </c>
    </row>
    <row r="7" spans="1:6" ht="30" customHeight="1" x14ac:dyDescent="0.2">
      <c r="B7" s="7">
        <v>2</v>
      </c>
      <c r="C7" t="s">
        <v>37</v>
      </c>
      <c r="D7" s="29">
        <v>6.67</v>
      </c>
      <c r="E7" s="29">
        <f>IFERROR(PostesDevis[[#This Row],[Coût]]*PostesDevis[[#This Row],[Qté]], "")</f>
        <v>13.34</v>
      </c>
      <c r="F7" s="15">
        <f>_xlfn.RANK.EQ(PostesDevis[[#This Row],[Total]],PostesDevis[Total])</f>
        <v>6</v>
      </c>
    </row>
    <row r="8" spans="1:6" ht="30" customHeight="1" x14ac:dyDescent="0.2">
      <c r="B8" s="7">
        <v>2</v>
      </c>
      <c r="C8" t="s">
        <v>38</v>
      </c>
      <c r="D8" s="29">
        <v>3.25</v>
      </c>
      <c r="E8" s="29">
        <f>IFERROR(PostesDevis[[#This Row],[Coût]]*PostesDevis[[#This Row],[Qté]], "")</f>
        <v>6.5</v>
      </c>
      <c r="F8" s="15">
        <f>_xlfn.RANK.EQ(PostesDevis[[#This Row],[Total]],PostesDevis[Total])</f>
        <v>7</v>
      </c>
    </row>
    <row r="9" spans="1:6" ht="30" customHeight="1" x14ac:dyDescent="0.2">
      <c r="B9" s="7">
        <v>2</v>
      </c>
      <c r="C9" t="s">
        <v>39</v>
      </c>
      <c r="D9" s="29">
        <v>7.75</v>
      </c>
      <c r="E9" s="29">
        <f>IFERROR(PostesDevis[[#This Row],[Coût]]*PostesDevis[[#This Row],[Qté]], "")</f>
        <v>15.5</v>
      </c>
      <c r="F9" s="15">
        <f>_xlfn.RANK.EQ(PostesDevis[[#This Row],[Total]],PostesDevis[Total])</f>
        <v>5</v>
      </c>
    </row>
    <row r="10" spans="1:6" ht="30" customHeight="1" x14ac:dyDescent="0.2">
      <c r="B10" s="7">
        <v>2</v>
      </c>
      <c r="C10" t="s">
        <v>40</v>
      </c>
      <c r="D10" s="29">
        <v>100</v>
      </c>
      <c r="E10" s="29">
        <f>IFERROR(PostesDevis[[#This Row],[Coût]]*PostesDevis[[#This Row],[Qté]], "")</f>
        <v>200</v>
      </c>
      <c r="F10" s="15">
        <f>_xlfn.RANK.EQ(PostesDevis[[#This Row],[Total]],PostesDevis[Total])</f>
        <v>1</v>
      </c>
    </row>
    <row r="11" spans="1:6" ht="30" customHeight="1" x14ac:dyDescent="0.2">
      <c r="A11" s="5"/>
      <c r="B11" s="2"/>
      <c r="C11" s="2"/>
      <c r="D11" s="10" t="s">
        <v>42</v>
      </c>
      <c r="E11" s="30">
        <f>SUBTOTAL(109,PostesDevis[Total])</f>
        <v>443.18999999999994</v>
      </c>
    </row>
    <row r="12" spans="1:6" ht="30" customHeight="1" x14ac:dyDescent="0.2">
      <c r="A12" s="5"/>
      <c r="D12" s="14" t="s">
        <v>43</v>
      </c>
      <c r="E12" s="4">
        <v>7.4999999999999997E-2</v>
      </c>
    </row>
    <row r="13" spans="1:6" ht="30" customHeight="1" x14ac:dyDescent="0.25">
      <c r="D13" s="6" t="s">
        <v>44</v>
      </c>
      <c r="E13" s="31">
        <f>IFERROR(TauxTVA*PostesDevis[[#Totals],[Total]], "")</f>
        <v>33.239249999999991</v>
      </c>
    </row>
    <row r="14" spans="1:6" ht="30" customHeight="1" x14ac:dyDescent="0.25">
      <c r="D14" s="6" t="s">
        <v>45</v>
      </c>
      <c r="E14" s="31">
        <f>IFERROR(TVA+PostesDevis[[#Totals],[Total]], "")</f>
        <v>476.42924999999991</v>
      </c>
    </row>
  </sheetData>
  <mergeCells count="2">
    <mergeCell ref="B1:E1"/>
    <mergeCell ref="B2:E2"/>
  </mergeCells>
  <dataValidations count="13">
    <dataValidation allowBlank="1" showInputMessage="1" showErrorMessage="1" prompt="Créez une ventilation du coût dans cette feuille de calcul. Entrez les matériaux et les coûts dans le tableau. Le sous-total est calculé à la fin du tableau. Les taxes et le total général sont calculés automatiquement sous le tableau." sqref="A1" xr:uid="{00000000-0002-0000-0200-000000000000}"/>
    <dataValidation allowBlank="1" showInputMessage="1" showErrorMessage="1" prompt="Le titre de cette feuille de calcul figure dans cette cellule." sqref="B1:E1" xr:uid="{00000000-0002-0000-0200-000001000000}"/>
    <dataValidation allowBlank="1" showInputMessage="1" showErrorMessage="1" prompt="Le sous-titre figure dans cette cellule. Entrez les matériaux et les coûts dans le tableau ci-dessous." sqref="B2:E2" xr:uid="{00000000-0002-0000-0200-000002000000}"/>
    <dataValidation allowBlank="1" showInputMessage="1" showErrorMessage="1" prompt="Entrez la quantité dans cette colonne sous ce titre." sqref="B3" xr:uid="{00000000-0002-0000-0200-000003000000}"/>
    <dataValidation allowBlank="1" showInputMessage="1" showErrorMessage="1" prompt="Entrez une description dans cette colonne sous ce titre." sqref="C3" xr:uid="{00000000-0002-0000-0200-000004000000}"/>
    <dataValidation allowBlank="1" showInputMessage="1" showErrorMessage="1" prompt="Entrez le coût dans cette colonne sous ce titre." sqref="D3" xr:uid="{00000000-0002-0000-0200-000005000000}"/>
    <dataValidation allowBlank="1" showInputMessage="1" showErrorMessage="1" prompt="Le total est calculé automatiquement dans cette colonne sous ce titre. Le sous-total est calculé automatiquement à la fin." sqref="E3" xr:uid="{00000000-0002-0000-0200-000006000000}"/>
    <dataValidation allowBlank="1" showInputMessage="1" showErrorMessage="1" prompt="Entrez le taux de TVA dans la cellule à droite. Entrez zéro si la TVA ne s’applique pas." sqref="D12" xr:uid="{00000000-0002-0000-0200-000007000000}"/>
    <dataValidation allowBlank="1" showInputMessage="1" showErrorMessage="1" prompt="Entrez le taux de TVA dans cette cellule. Entrez zéro si la TVA ne s’applique pas." sqref="E12" xr:uid="{00000000-0002-0000-0200-000008000000}"/>
    <dataValidation allowBlank="1" showInputMessage="1" showErrorMessage="1" prompt="Le montant de TVA est calculé automatiquement dans la cellule à droite." sqref="D13" xr:uid="{00000000-0002-0000-0200-000009000000}"/>
    <dataValidation allowBlank="1" showInputMessage="1" showErrorMessage="1" prompt="Le montant de TVA est calculé automatiquement dans cette cellule." sqref="E13" xr:uid="{00000000-0002-0000-0200-00000A000000}"/>
    <dataValidation allowBlank="1" showInputMessage="1" showErrorMessage="1" prompt="Le total général est calculé automatiquement dans cette cellule." sqref="E14" xr:uid="{00000000-0002-0000-0200-00000B000000}"/>
    <dataValidation allowBlank="1" showInputMessage="1" showErrorMessage="1" prompt="Le total général est calculé automatiquement dans la cellule à droite." sqref="D14" xr:uid="{00000000-0002-0000-0200-00000C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B1:D3"/>
  <sheetViews>
    <sheetView showGridLines="0" workbookViewId="0"/>
  </sheetViews>
  <sheetFormatPr defaultColWidth="9" defaultRowHeight="30" customHeight="1" x14ac:dyDescent="0.2"/>
  <cols>
    <col min="1" max="1" width="2.625" customWidth="1"/>
    <col min="2" max="2" width="50.625" customWidth="1"/>
    <col min="3" max="3" width="41.625" customWidth="1"/>
    <col min="4" max="4" width="35.625" customWidth="1"/>
    <col min="5" max="5" width="2.625" customWidth="1"/>
  </cols>
  <sheetData>
    <row r="1" spans="2:4" ht="65.099999999999994" customHeight="1" thickBot="1" x14ac:dyDescent="0.25">
      <c r="B1" s="3" t="s">
        <v>48</v>
      </c>
      <c r="C1" s="3"/>
      <c r="D1" s="3"/>
    </row>
    <row r="2" spans="2:4" ht="30" customHeight="1" thickTop="1" x14ac:dyDescent="0.25">
      <c r="B2" s="27" t="s">
        <v>49</v>
      </c>
      <c r="C2" s="27"/>
      <c r="D2" s="13" t="s">
        <v>51</v>
      </c>
    </row>
    <row r="3" spans="2:4" ht="337.5" customHeight="1" x14ac:dyDescent="0.2">
      <c r="B3" s="28" t="s">
        <v>50</v>
      </c>
      <c r="C3" s="28"/>
      <c r="D3" s="11" t="s">
        <v>52</v>
      </c>
    </row>
  </sheetData>
  <mergeCells count="2">
    <mergeCell ref="B3:C3"/>
    <mergeCell ref="B2:C2"/>
  </mergeCells>
  <dataValidations count="4">
    <dataValidation allowBlank="1" showInputMessage="1" showErrorMessage="1" prompt="Cette feuille de calcul contient une synthèse du coût du devis. Un graphique montrant les matériaux et leurs coûts figure dans la cellule B3. Entrez des notes dans la cellule D3." sqref="A1" xr:uid="{00000000-0002-0000-0300-000000000000}"/>
    <dataValidation allowBlank="1" showInputMessage="1" showErrorMessage="1" prompt="Le titre de cette feuille de calcul figure dans cette cellule." sqref="B1" xr:uid="{00000000-0002-0000-0300-000001000000}"/>
    <dataValidation allowBlank="1" showInputMessage="1" showErrorMessage="1" prompt="Le sous-titre de cette feuille de calcul figure de cette cellule. Le titre Notes figure dans la cellule à droite." sqref="B2:C2" xr:uid="{00000000-0002-0000-0300-000002000000}"/>
    <dataValidation allowBlank="1" showInputMessage="1" showErrorMessage="1" prompt="Entrez des notes dans la cellule ci-dessous." sqref="D2" xr:uid="{00000000-0002-0000-0300-000003000000}"/>
  </dataValidations>
  <printOptions horizontalCentered="1"/>
  <pageMargins left="0.25" right="0.25" top="0.75" bottom="0.75" header="0.3" footer="0.3"/>
  <pageSetup paperSize="9" scale="64" fitToHeight="0" orientation="portrait"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Formulaire de devis</vt:lpstr>
      <vt:lpstr>Données du graphique</vt:lpstr>
      <vt:lpstr>Ventilation du coût</vt:lpstr>
      <vt:lpstr>Synthèse du coût du devis</vt:lpstr>
      <vt:lpstr>'Ventilation du coût'!Print_Titles</vt:lpstr>
      <vt:lpstr>RégionTitreColonne2..B13.1</vt:lpstr>
      <vt:lpstr>RégionTitreColonne3..B15.1</vt:lpstr>
      <vt:lpstr>RégionTitreColonne4..B19.1</vt:lpstr>
      <vt:lpstr>TauxTVA</vt:lpstr>
      <vt:lpstr>TitreColonne2</vt:lpstr>
      <vt:lpstr>TVA</vt:lpstr>
      <vt:lpstr>ZoneTitreColonne1..B11.1</vt:lpstr>
      <vt:lpstr>ZoneTitreLigne1..C9</vt:lpstr>
      <vt:lpstr>ZoneTitreLigne1..E14</vt:lpstr>
      <vt:lpstr>ZoneTitreLigne2..F9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Zakia Lu</cp:lastModifiedBy>
  <dcterms:created xsi:type="dcterms:W3CDTF">2017-07-31T23:56:33Z</dcterms:created>
  <dcterms:modified xsi:type="dcterms:W3CDTF">2019-03-26T06:22:25Z</dcterms:modified>
</cp:coreProperties>
</file>