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autoCompressPictures="0"/>
  <xr:revisionPtr revIDLastSave="0" documentId="10_ncr:100000_{31F69565-C4A2-448B-9611-43B7006AD332}" xr6:coauthVersionLast="31" xr6:coauthVersionMax="40" xr10:uidLastSave="{00000000-0000-0000-0000-000000000000}"/>
  <bookViews>
    <workbookView xWindow="930" yWindow="0" windowWidth="21600" windowHeight="8325" xr2:uid="{00000000-000D-0000-FFFF-FFFF00000000}"/>
  </bookViews>
  <sheets>
    <sheet name="Початок" sheetId="2" r:id="rId1"/>
    <sheet name="Планувальник бюджету свята" sheetId="1" r:id="rId2"/>
  </sheets>
  <definedNames>
    <definedName name="_xlnm._FilterDatabase" localSheetId="1" hidden="1">'Планувальник бюджету свята'!$I$7:$L$7</definedName>
  </definedNames>
  <calcPr calcId="179017"/>
  <webPublishing codePage="1252"/>
</workbook>
</file>

<file path=xl/calcChain.xml><?xml version="1.0" encoding="utf-8"?>
<calcChain xmlns="http://schemas.openxmlformats.org/spreadsheetml/2006/main">
  <c r="J31" i="1" l="1"/>
  <c r="K31" i="1"/>
  <c r="L29" i="1"/>
  <c r="L30" i="1"/>
  <c r="L28" i="1"/>
  <c r="L31" i="1" s="1"/>
  <c r="E29" i="1"/>
  <c r="E30" i="1"/>
  <c r="E31" i="1"/>
  <c r="E28" i="1"/>
  <c r="L24" i="1"/>
  <c r="L23" i="1"/>
  <c r="E23" i="1"/>
  <c r="L22" i="1"/>
  <c r="E22" i="1"/>
  <c r="L21" i="1"/>
  <c r="E21" i="1"/>
  <c r="L20" i="1"/>
  <c r="E20" i="1"/>
  <c r="L19" i="1"/>
  <c r="E19" i="1"/>
  <c r="L18" i="1"/>
  <c r="E18" i="1"/>
  <c r="K4" i="1" l="1"/>
  <c r="E11" i="1"/>
  <c r="E10" i="1"/>
  <c r="E9" i="1"/>
  <c r="E12" i="1"/>
  <c r="E13" i="1"/>
  <c r="E14" i="1"/>
  <c r="E15" i="1" l="1"/>
  <c r="K3" i="1"/>
  <c r="K5" i="1" s="1"/>
  <c r="L12" i="1"/>
  <c r="J13" i="1"/>
  <c r="K13" i="1"/>
  <c r="J25" i="1"/>
  <c r="L11" i="1"/>
  <c r="L10" i="1"/>
  <c r="L9" i="1"/>
  <c r="C32" i="1"/>
  <c r="D32" i="1"/>
  <c r="K25" i="1"/>
  <c r="D24" i="1"/>
  <c r="C24" i="1"/>
  <c r="D15" i="1"/>
  <c r="C15" i="1"/>
  <c r="L13" i="1" l="1"/>
  <c r="L25" i="1"/>
  <c r="E32" i="1"/>
  <c r="E24" i="1"/>
</calcChain>
</file>

<file path=xl/sharedStrings.xml><?xml version="1.0" encoding="utf-8"?>
<sst xmlns="http://schemas.openxmlformats.org/spreadsheetml/2006/main" count="88" uniqueCount="59">
  <si>
    <t>ПРО ЦЕЙ ШАБЛОН</t>
  </si>
  <si>
    <t>Примітка. </t>
  </si>
  <si>
    <t>Щоб дізнатися більше про таблиці, натисніть клавіші Shift+F10 у таблиці, виберіть "Таблиця", а потім – "Текст заміщення".</t>
  </si>
  <si>
    <t>Заголовок цього аркуша наведено в клітинці праворуч.</t>
  </si>
  <si>
    <t>Різниця автоматично обчислюється в клітинці K5. Подальші вказівки наведено в клітинці A7.</t>
  </si>
  <si>
    <t>У клітинці праворуч наведено надпис "Подарунки", а в клітинці I7 – "Святковий стіл".</t>
  </si>
  <si>
    <t>Введіть у цю таблицю суми витрат на подарунки, починаючи з клітинки праворуч, і суми витрати на страви, починаючи з клітинки I8. Подальші вказівки наведено в клітинці A16.</t>
  </si>
  <si>
    <t>У клітинці праворуч наведено надпис "Пакування", а в клітинці I16 – "Розваги".</t>
  </si>
  <si>
    <t>Введіть у цю таблицю суми витрат на пакування, починаючи з клітинки праворуч, і суми витрати на розваги, починаючи з клітинки I17. Подальші вказівки наведено в клітинці A26.</t>
  </si>
  <si>
    <t>У клітинці праворуч наведено надпис "Поїздка", а в клітинці I26 – "Різне".</t>
  </si>
  <si>
    <t>Введіть у цю таблицю суми витрат на поїздку, починаючи з клітинки праворуч, і суми інших витрат, починаючи з клітинки I27.</t>
  </si>
  <si>
    <t>Планувальник 
бюджету свята</t>
  </si>
  <si>
    <t>Подарунки</t>
  </si>
  <si>
    <t>Пункт</t>
  </si>
  <si>
    <t>Сім’я</t>
  </si>
  <si>
    <t>Друзі</t>
  </si>
  <si>
    <t>Колеги</t>
  </si>
  <si>
    <t>Учителі, вихователі, няньки тощо</t>
  </si>
  <si>
    <t>Благодійної пожертви</t>
  </si>
  <si>
    <t>Інше (натисніть клавішу Tab в останньому стовпці цього рядка, щоб додати рядок)</t>
  </si>
  <si>
    <t>Пакування</t>
  </si>
  <si>
    <t>Подарункова обгортка</t>
  </si>
  <si>
    <t>Етикетки</t>
  </si>
  <si>
    <t>Витратні матеріали (стрічка, клей тощо)</t>
  </si>
  <si>
    <t>Коробки</t>
  </si>
  <si>
    <t>Поштові витрати</t>
  </si>
  <si>
    <t>Поїздка</t>
  </si>
  <si>
    <t>Авіаквитки</t>
  </si>
  <si>
    <t>Проживання</t>
  </si>
  <si>
    <t>Транспорт</t>
  </si>
  <si>
    <t>Бюджет</t>
  </si>
  <si>
    <t>Планові</t>
  </si>
  <si>
    <t>Фактичні</t>
  </si>
  <si>
    <t>Фактично</t>
  </si>
  <si>
    <t>Різниця</t>
  </si>
  <si>
    <t>БЮДЖЕТ СВЯТА</t>
  </si>
  <si>
    <t>ФАКТИЧНІ ВИТРАТИ</t>
  </si>
  <si>
    <t>РІЗНИЦЯ (пере- або недовиконання)</t>
  </si>
  <si>
    <t>Святковий стіл</t>
  </si>
  <si>
    <t>Продукти</t>
  </si>
  <si>
    <t>Алкоголь</t>
  </si>
  <si>
    <t>Прикраси</t>
  </si>
  <si>
    <t>Розваги</t>
  </si>
  <si>
    <t>Обслуговування вечірки (бармен, офіціант, прибиральник тощо)</t>
  </si>
  <si>
    <t>Їжа та напої</t>
  </si>
  <si>
    <t>Одяг</t>
  </si>
  <si>
    <t>Квитки</t>
  </si>
  <si>
    <t>Обіди в ресторані</t>
  </si>
  <si>
    <t>Різне</t>
  </si>
  <si>
    <t>Святкові фото</t>
  </si>
  <si>
    <t xml:space="preserve">Газ </t>
  </si>
  <si>
    <t>Підсумок</t>
  </si>
  <si>
    <t>Скористайтеся цим планувальник бюджету свята, щоб не витратити зайвих грошей.</t>
  </si>
  <si>
    <t>Додаткові вказівки наведено в стовпці A на аркуші "ПЛАНУВАЛЬНИК БЮДЖЕТУ СВЯТА". Цей текст приховано навмисно. Щоб вилучити текст, виберіть стовпець A й натисніть клавішу Delete. Щоб відобразити текст, виберіть стовпець A та змініть колір шрифту.</t>
  </si>
  <si>
    <t>Введіть у таблицю суми бюджет і фактичні витрат на певні товари.</t>
  </si>
  <si>
    <t>Бюджет Свята, сума фактичних витрат і різниця обчислюються автоматично.</t>
  </si>
  <si>
    <t xml:space="preserve">Введіть бюджет та фактичні витрати на кожну категорію у відповідні таблиці на цьому аркуші. Корисні вказівки щодо роботи з цим аркушем наведено в клітинках у цьому стовпці. Клацніть стрілку вниз, щоб почати. </t>
  </si>
  <si>
    <t>Бюджет Свята обчислюється автоматично в клітинці K3.</t>
  </si>
  <si>
    <t>Сума Фактичні витрати обчислюється автоматично в клітинці K4.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</si>
</sst>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#,##0.00&quot;₴&quot;;[Red]\-#,##0.00&quot;₴&quot;"/>
    <numFmt numFmtId="165" formatCode="_-* #,##0.00\ &quot;₴&quot;_-;\-* #,##0.00\ &quot;₴&quot;_-;_-* &quot;-&quot;??\ &quot;₴&quot;_-;_-@_-"/>
    <numFmt numFmtId="166" formatCode="_-* #,##0\ &quot;₴&quot;_-;\-* #,##0\ &quot;₴&quot;_-;_-* &quot;-&quot;\ &quot;₴&quot;_-;_-@_-"/>
    <numFmt numFmtId="167" formatCode="#,##0.00\ &quot;₴&quot;"/>
    <numFmt numFmtId="168" formatCode="#,##0.00&quot;₴&quot;"/>
  </numFmts>
  <fonts count="38" x14ac:knownFonts="1">
    <font>
      <sz val="10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8"/>
      <color theme="1"/>
      <name val="Arial"/>
      <family val="2"/>
    </font>
    <font>
      <sz val="10"/>
      <color indexed="63"/>
      <name val="Century Gothic"/>
      <family val="2"/>
      <scheme val="minor"/>
    </font>
    <font>
      <b/>
      <sz val="10"/>
      <color indexed="63"/>
      <name val="Century Gothic"/>
      <family val="2"/>
      <scheme val="minor"/>
    </font>
    <font>
      <sz val="10"/>
      <name val="Century Gothic"/>
      <family val="2"/>
      <scheme val="minor"/>
    </font>
    <font>
      <b/>
      <sz val="10"/>
      <name val="Century Gothic"/>
      <family val="2"/>
      <scheme val="minor"/>
    </font>
    <font>
      <b/>
      <sz val="16"/>
      <name val="Century Gothic"/>
      <family val="1"/>
      <scheme val="major"/>
    </font>
    <font>
      <b/>
      <sz val="12"/>
      <color theme="0"/>
      <name val="Century Gothic"/>
      <family val="2"/>
      <scheme val="minor"/>
    </font>
    <font>
      <b/>
      <sz val="20"/>
      <color theme="5"/>
      <name val="Century Gothic"/>
      <family val="2"/>
      <scheme val="minor"/>
    </font>
    <font>
      <b/>
      <sz val="12"/>
      <color theme="4" tint="-0.499984740745262"/>
      <name val="Century Gothic"/>
      <family val="2"/>
      <scheme val="minor"/>
    </font>
    <font>
      <b/>
      <sz val="10"/>
      <color theme="4" tint="-0.24994659260841701"/>
      <name val="Century Gothic"/>
      <family val="2"/>
      <scheme val="minor"/>
    </font>
    <font>
      <b/>
      <sz val="60"/>
      <color theme="4" tint="-0.499984740745262"/>
      <name val="Century Gothic"/>
      <family val="2"/>
      <scheme val="minor"/>
    </font>
    <font>
      <b/>
      <sz val="18"/>
      <color theme="4" tint="-0.499984740745262"/>
      <name val="Century Gothic"/>
      <family val="2"/>
      <scheme val="minor"/>
    </font>
    <font>
      <b/>
      <sz val="48"/>
      <color theme="5"/>
      <name val="Century Gothic"/>
      <family val="2"/>
      <scheme val="minor"/>
    </font>
    <font>
      <b/>
      <sz val="20"/>
      <color theme="5" tint="-0.249977111117893"/>
      <name val="Century Gothic"/>
      <family val="2"/>
      <scheme val="minor"/>
    </font>
    <font>
      <b/>
      <sz val="18"/>
      <color theme="5" tint="-0.499984740745262"/>
      <name val="Century Gothic"/>
      <family val="2"/>
      <scheme val="minor"/>
    </font>
    <font>
      <b/>
      <sz val="13"/>
      <color theme="3"/>
      <name val="Century Gothic"/>
      <family val="2"/>
      <scheme val="minor"/>
    </font>
    <font>
      <b/>
      <sz val="16"/>
      <color theme="0"/>
      <name val="Century Gothic"/>
      <family val="2"/>
      <scheme val="major"/>
    </font>
    <font>
      <sz val="11"/>
      <name val="Calibri"/>
      <family val="2"/>
    </font>
    <font>
      <b/>
      <sz val="11"/>
      <name val="Calibri"/>
      <family val="2"/>
    </font>
    <font>
      <sz val="10"/>
      <color theme="2"/>
      <name val="Century Gothic"/>
      <family val="2"/>
      <scheme val="minor"/>
    </font>
    <font>
      <b/>
      <sz val="12"/>
      <color theme="2"/>
      <name val="Century Gothic"/>
      <family val="2"/>
      <scheme val="minor"/>
    </font>
    <font>
      <sz val="18"/>
      <color theme="3"/>
      <name val="Century Gothic"/>
      <family val="2"/>
      <scheme val="major"/>
    </font>
    <font>
      <b/>
      <sz val="15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 tint="-0.249977111117893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 style="medium">
        <color theme="4" tint="-0.499984740745262"/>
      </top>
      <bottom/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ck">
        <color theme="4" tint="-0.499984740745262"/>
      </top>
      <bottom/>
      <diagonal/>
    </border>
    <border>
      <left/>
      <right style="medium">
        <color theme="4" tint="-0.249977111117893"/>
      </right>
      <top/>
      <bottom style="medium">
        <color theme="4" tint="-0.24997711111789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/>
    <xf numFmtId="0" fontId="8" fillId="2" borderId="0">
      <alignment horizontal="left" vertical="center"/>
    </xf>
    <xf numFmtId="168" fontId="11" fillId="0" borderId="0">
      <alignment horizontal="right"/>
    </xf>
    <xf numFmtId="0" fontId="11" fillId="0" borderId="0">
      <alignment horizontal="left"/>
    </xf>
    <xf numFmtId="0" fontId="9" fillId="0" borderId="0">
      <alignment horizontal="center" vertical="center"/>
    </xf>
    <xf numFmtId="0" fontId="14" fillId="0" borderId="0">
      <alignment horizontal="left" vertical="center"/>
    </xf>
    <xf numFmtId="0" fontId="13" fillId="5" borderId="0">
      <alignment vertical="center"/>
    </xf>
    <xf numFmtId="168" fontId="13" fillId="6" borderId="0">
      <alignment horizontal="right" vertical="center"/>
    </xf>
    <xf numFmtId="0" fontId="8" fillId="2" borderId="0">
      <alignment horizontal="right" vertical="center"/>
    </xf>
    <xf numFmtId="167" fontId="10" fillId="8" borderId="0">
      <alignment horizontal="right"/>
    </xf>
    <xf numFmtId="0" fontId="17" fillId="0" borderId="6" applyNumberFormat="0" applyFill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11" applyNumberFormat="0" applyAlignment="0" applyProtection="0"/>
    <xf numFmtId="0" fontId="30" fillId="15" borderId="12" applyNumberFormat="0" applyAlignment="0" applyProtection="0"/>
    <xf numFmtId="0" fontId="31" fillId="15" borderId="11" applyNumberFormat="0" applyAlignment="0" applyProtection="0"/>
    <xf numFmtId="0" fontId="32" fillId="0" borderId="13" applyNumberFormat="0" applyFill="0" applyAlignment="0" applyProtection="0"/>
    <xf numFmtId="0" fontId="33" fillId="16" borderId="14" applyNumberFormat="0" applyAlignment="0" applyProtection="0"/>
    <xf numFmtId="0" fontId="34" fillId="0" borderId="0" applyNumberFormat="0" applyFill="0" applyBorder="0" applyAlignment="0" applyProtection="0"/>
    <xf numFmtId="0" fontId="5" fillId="17" borderId="1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6" applyNumberFormat="0" applyFill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7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37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</cellStyleXfs>
  <cellXfs count="56">
    <xf numFmtId="0" fontId="0" fillId="0" borderId="0" xfId="0"/>
    <xf numFmtId="0" fontId="14" fillId="4" borderId="0" xfId="5" applyFill="1">
      <alignment horizontal="left" vertical="center"/>
    </xf>
    <xf numFmtId="0" fontId="14" fillId="7" borderId="0" xfId="5" applyFill="1">
      <alignment horizontal="left" vertical="center"/>
    </xf>
    <xf numFmtId="0" fontId="13" fillId="5" borderId="0" xfId="6">
      <alignment vertical="center"/>
    </xf>
    <xf numFmtId="0" fontId="0" fillId="5" borderId="0" xfId="0" applyFill="1"/>
    <xf numFmtId="0" fontId="14" fillId="5" borderId="0" xfId="5" applyFill="1">
      <alignment horizontal="left" vertical="center"/>
    </xf>
    <xf numFmtId="0" fontId="7" fillId="5" borderId="0" xfId="0" applyFont="1" applyFill="1" applyAlignment="1">
      <alignment vertical="center"/>
    </xf>
    <xf numFmtId="168" fontId="13" fillId="5" borderId="0" xfId="7" applyFill="1">
      <alignment horizontal="right" vertical="center"/>
    </xf>
    <xf numFmtId="0" fontId="4" fillId="5" borderId="0" xfId="0" applyFont="1" applyFill="1" applyAlignment="1">
      <alignment horizontal="left" vertical="center" wrapText="1"/>
    </xf>
    <xf numFmtId="0" fontId="5" fillId="5" borderId="0" xfId="0" applyFont="1" applyFill="1" applyAlignment="1">
      <alignment vertical="center"/>
    </xf>
    <xf numFmtId="0" fontId="14" fillId="9" borderId="0" xfId="5" applyFill="1">
      <alignment horizontal="left" vertical="center"/>
    </xf>
    <xf numFmtId="0" fontId="9" fillId="5" borderId="0" xfId="0" applyFont="1" applyFill="1" applyAlignment="1">
      <alignment horizontal="center" vertical="center"/>
    </xf>
    <xf numFmtId="0" fontId="14" fillId="5" borderId="0" xfId="5" applyFill="1" applyAlignment="1">
      <alignment horizontal="left" vertical="top"/>
    </xf>
    <xf numFmtId="0" fontId="14" fillId="3" borderId="0" xfId="5" applyFill="1" applyAlignment="1">
      <alignment horizontal="left" vertical="top"/>
    </xf>
    <xf numFmtId="0" fontId="4" fillId="5" borderId="0" xfId="0" applyFont="1" applyFill="1" applyAlignment="1">
      <alignment horizontal="left" vertical="top" wrapText="1"/>
    </xf>
    <xf numFmtId="0" fontId="0" fillId="5" borderId="0" xfId="0" applyFill="1" applyAlignment="1">
      <alignment vertical="top"/>
    </xf>
    <xf numFmtId="168" fontId="13" fillId="5" borderId="2" xfId="7" applyFill="1" applyBorder="1" applyAlignment="1">
      <alignment horizontal="right" vertical="top"/>
    </xf>
    <xf numFmtId="0" fontId="0" fillId="5" borderId="0" xfId="0" applyFill="1" applyAlignment="1">
      <alignment vertical="center"/>
    </xf>
    <xf numFmtId="0" fontId="8" fillId="10" borderId="1" xfId="1" applyFill="1" applyBorder="1">
      <alignment horizontal="left" vertical="center"/>
    </xf>
    <xf numFmtId="0" fontId="8" fillId="10" borderId="1" xfId="8" applyFill="1" applyBorder="1">
      <alignment horizontal="right" vertical="center"/>
    </xf>
    <xf numFmtId="0" fontId="11" fillId="5" borderId="3" xfId="3" applyFill="1" applyBorder="1">
      <alignment horizontal="left"/>
    </xf>
    <xf numFmtId="0" fontId="8" fillId="10" borderId="5" xfId="1" applyFill="1" applyBorder="1">
      <alignment horizontal="left" vertical="center"/>
    </xf>
    <xf numFmtId="0" fontId="8" fillId="10" borderId="5" xfId="8" applyFill="1" applyBorder="1">
      <alignment horizontal="right" vertical="center"/>
    </xf>
    <xf numFmtId="0" fontId="8" fillId="10" borderId="4" xfId="8" applyFill="1" applyBorder="1">
      <alignment horizontal="right" vertical="center"/>
    </xf>
    <xf numFmtId="0" fontId="18" fillId="10" borderId="0" xfId="10" applyFont="1" applyFill="1" applyBorder="1" applyAlignment="1">
      <alignment horizontal="center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21" fillId="5" borderId="0" xfId="0" applyFont="1" applyFill="1"/>
    <xf numFmtId="0" fontId="21" fillId="5" borderId="0" xfId="0" applyFont="1" applyFill="1" applyAlignment="1">
      <alignment horizontal="left"/>
    </xf>
    <xf numFmtId="0" fontId="21" fillId="5" borderId="0" xfId="0" applyFont="1" applyFill="1" applyAlignment="1">
      <alignment horizontal="left" vertical="top"/>
    </xf>
    <xf numFmtId="0" fontId="21" fillId="5" borderId="0" xfId="0" applyFont="1" applyFill="1" applyAlignment="1">
      <alignment horizontal="left" vertical="center"/>
    </xf>
    <xf numFmtId="0" fontId="22" fillId="5" borderId="0" xfId="1" applyFont="1" applyFill="1">
      <alignment horizontal="left" vertical="center"/>
    </xf>
    <xf numFmtId="0" fontId="8" fillId="5" borderId="0" xfId="1" applyFill="1">
      <alignment horizontal="left" vertical="center"/>
    </xf>
    <xf numFmtId="0" fontId="5" fillId="5" borderId="0" xfId="0" applyFont="1" applyFill="1" applyAlignment="1">
      <alignment horizontal="right" vertical="center"/>
    </xf>
    <xf numFmtId="0" fontId="4" fillId="5" borderId="0" xfId="0" applyFont="1" applyFill="1" applyAlignment="1">
      <alignment vertical="center"/>
    </xf>
    <xf numFmtId="0" fontId="6" fillId="5" borderId="0" xfId="0" applyFont="1" applyFill="1" applyAlignment="1">
      <alignment horizontal="left" vertical="center" wrapText="1"/>
    </xf>
    <xf numFmtId="0" fontId="5" fillId="5" borderId="0" xfId="0" applyFont="1" applyFill="1" applyAlignment="1">
      <alignment horizontal="left" vertical="center"/>
    </xf>
    <xf numFmtId="0" fontId="11" fillId="5" borderId="0" xfId="2" applyNumberFormat="1" applyFill="1">
      <alignment horizontal="right"/>
    </xf>
    <xf numFmtId="0" fontId="9" fillId="5" borderId="0" xfId="4" applyFill="1">
      <alignment horizontal="center" vertical="center"/>
    </xf>
    <xf numFmtId="0" fontId="6" fillId="5" borderId="0" xfId="0" applyFont="1" applyFill="1" applyAlignment="1">
      <alignment vertical="center"/>
    </xf>
    <xf numFmtId="0" fontId="3" fillId="5" borderId="0" xfId="0" applyFont="1" applyFill="1" applyAlignment="1">
      <alignment horizontal="left" vertical="center"/>
    </xf>
    <xf numFmtId="0" fontId="8" fillId="10" borderId="8" xfId="8" applyFill="1" applyBorder="1">
      <alignment horizontal="right" vertical="center"/>
    </xf>
    <xf numFmtId="0" fontId="0" fillId="5" borderId="0" xfId="0" applyFill="1" applyAlignment="1">
      <alignment horizontal="left" vertical="center"/>
    </xf>
    <xf numFmtId="0" fontId="5" fillId="5" borderId="0" xfId="0" applyFont="1" applyFill="1" applyAlignment="1"/>
    <xf numFmtId="0" fontId="0" fillId="5" borderId="0" xfId="0" applyFill="1" applyAlignment="1"/>
    <xf numFmtId="164" fontId="16" fillId="5" borderId="0" xfId="0" applyNumberFormat="1" applyFont="1" applyFill="1" applyAlignment="1">
      <alignment horizontal="right" vertical="center"/>
    </xf>
    <xf numFmtId="168" fontId="5" fillId="5" borderId="0" xfId="0" applyNumberFormat="1" applyFont="1" applyFill="1"/>
    <xf numFmtId="168" fontId="5" fillId="5" borderId="0" xfId="0" applyNumberFormat="1" applyFont="1" applyFill="1" applyAlignment="1">
      <alignment horizontal="right" vertical="center"/>
    </xf>
    <xf numFmtId="168" fontId="11" fillId="5" borderId="3" xfId="2" applyNumberFormat="1" applyFill="1" applyBorder="1">
      <alignment horizontal="right"/>
    </xf>
    <xf numFmtId="0" fontId="11" fillId="5" borderId="3" xfId="0" applyNumberFormat="1" applyFont="1" applyFill="1" applyBorder="1" applyAlignment="1" applyProtection="1">
      <alignment horizontal="left"/>
    </xf>
    <xf numFmtId="0" fontId="12" fillId="5" borderId="0" xfId="5" applyFont="1" applyFill="1" applyAlignment="1">
      <alignment horizontal="left" vertical="center" wrapText="1"/>
    </xf>
    <xf numFmtId="0" fontId="15" fillId="5" borderId="0" xfId="4" applyFont="1" applyFill="1">
      <alignment horizontal="center" vertical="center"/>
    </xf>
    <xf numFmtId="0" fontId="15" fillId="5" borderId="0" xfId="0" applyFont="1" applyFill="1" applyAlignment="1">
      <alignment horizontal="center" vertical="center"/>
    </xf>
    <xf numFmtId="0" fontId="13" fillId="5" borderId="0" xfId="6">
      <alignment vertical="center"/>
    </xf>
    <xf numFmtId="0" fontId="13" fillId="5" borderId="2" xfId="6" applyBorder="1" applyAlignment="1">
      <alignment vertical="top"/>
    </xf>
    <xf numFmtId="0" fontId="13" fillId="5" borderId="7" xfId="6" applyBorder="1">
      <alignment vertical="center"/>
    </xf>
  </cellXfs>
  <cellStyles count="56">
    <cellStyle name="20% - Accent1" xfId="33" builtinId="30" customBuiltin="1"/>
    <cellStyle name="20% - Accent2" xfId="37" builtinId="34" customBuiltin="1"/>
    <cellStyle name="20% - Accent3" xfId="41" builtinId="38" customBuiltin="1"/>
    <cellStyle name="20% - Accent4" xfId="45" builtinId="42" customBuiltin="1"/>
    <cellStyle name="20% - Accent5" xfId="49" builtinId="46" customBuiltin="1"/>
    <cellStyle name="20% - Accent6" xfId="53" builtinId="50" customBuiltin="1"/>
    <cellStyle name="40% - Accent1" xfId="34" builtinId="31" customBuiltin="1"/>
    <cellStyle name="40% - Accent2" xfId="38" builtinId="35" customBuiltin="1"/>
    <cellStyle name="40% - Accent3" xfId="42" builtinId="39" customBuiltin="1"/>
    <cellStyle name="40% - Accent4" xfId="46" builtinId="43" customBuiltin="1"/>
    <cellStyle name="40% - Accent5" xfId="50" builtinId="47" customBuiltin="1"/>
    <cellStyle name="40% - Accent6" xfId="54" builtinId="51" customBuiltin="1"/>
    <cellStyle name="60% - Accent1" xfId="35" builtinId="32" customBuiltin="1"/>
    <cellStyle name="60% - Accent2" xfId="39" builtinId="36" customBuiltin="1"/>
    <cellStyle name="60% - Accent3" xfId="43" builtinId="40" customBuiltin="1"/>
    <cellStyle name="60% - Accent4" xfId="47" builtinId="44" customBuiltin="1"/>
    <cellStyle name="60% - Accent5" xfId="51" builtinId="48" customBuiltin="1"/>
    <cellStyle name="60% - Accent6" xfId="55" builtinId="52" customBuiltin="1"/>
    <cellStyle name="Accent1" xfId="32" builtinId="29" customBuiltin="1"/>
    <cellStyle name="Accent2" xfId="36" builtinId="33" customBuiltin="1"/>
    <cellStyle name="Accent3" xfId="40" builtinId="37" customBuiltin="1"/>
    <cellStyle name="Accent4" xfId="44" builtinId="41" customBuiltin="1"/>
    <cellStyle name="Accent5" xfId="48" builtinId="45" customBuiltin="1"/>
    <cellStyle name="Accent6" xfId="52" builtinId="49" customBuiltin="1"/>
    <cellStyle name="Bad" xfId="21" builtinId="27" customBuiltin="1"/>
    <cellStyle name="Calculation" xfId="25" builtinId="22" customBuiltin="1"/>
    <cellStyle name="Check Cell" xfId="27" builtinId="23" customBuiltin="1"/>
    <cellStyle name="Comma" xfId="11" builtinId="3" customBuiltin="1"/>
    <cellStyle name="Comma [0]" xfId="12" builtinId="6" customBuiltin="1"/>
    <cellStyle name="Currency" xfId="13" builtinId="4" customBuiltin="1"/>
    <cellStyle name="Currency [0]" xfId="14" builtinId="7" customBuiltin="1"/>
    <cellStyle name="Explanatory Text" xfId="30" builtinId="53" customBuiltin="1"/>
    <cellStyle name="Good" xfId="20" builtinId="26" customBuiltin="1"/>
    <cellStyle name="Heading 1" xfId="17" builtinId="16" customBuiltin="1"/>
    <cellStyle name="Heading 2" xfId="10" builtinId="17" customBuiltin="1"/>
    <cellStyle name="Heading 3" xfId="18" builtinId="18" customBuiltin="1"/>
    <cellStyle name="Heading 4" xfId="19" builtinId="19" customBuiltin="1"/>
    <cellStyle name="Input" xfId="23" builtinId="20" customBuiltin="1"/>
    <cellStyle name="Linked Cell" xfId="26" builtinId="24" customBuiltin="1"/>
    <cellStyle name="Neutral" xfId="22" builtinId="28" customBuiltin="1"/>
    <cellStyle name="Normal" xfId="0" builtinId="0" customBuiltin="1"/>
    <cellStyle name="Note" xfId="29" builtinId="10" customBuiltin="1"/>
    <cellStyle name="Output" xfId="24" builtinId="21" customBuiltin="1"/>
    <cellStyle name="Percent" xfId="15" builtinId="5" customBuiltin="1"/>
    <cellStyle name="Title" xfId="16" builtinId="15" customBuiltin="1"/>
    <cellStyle name="Total" xfId="31" builtinId="25" customBuiltin="1"/>
    <cellStyle name="Warning Text" xfId="28" builtinId="11" customBuiltin="1"/>
    <cellStyle name="загальна кількість" xfId="3" xr:uid="{00000000-0005-0000-0000-000009000000}"/>
    <cellStyle name="Звичайний 2" xfId="1" xr:uid="{00000000-0005-0000-0000-000001000000}"/>
    <cellStyle name="Звичайний 3" xfId="4" xr:uid="{00000000-0005-0000-0000-000003000000}"/>
    <cellStyle name="Звичайний 4" xfId="5" xr:uid="{00000000-0005-0000-0000-000004000000}"/>
    <cellStyle name="Звичайний 5" xfId="6" xr:uid="{00000000-0005-0000-0000-000005000000}"/>
    <cellStyle name="Звичайний 2 2" xfId="8" xr:uid="{00000000-0005-0000-0000-000002000000}"/>
    <cellStyle name="усього грошових одиниць" xfId="2" xr:uid="{00000000-0005-0000-0000-000006000000}"/>
    <cellStyle name="усього грошових одиниць 2" xfId="7" xr:uid="{00000000-0005-0000-0000-000007000000}"/>
    <cellStyle name="усього грошових одиниць 2 2" xfId="9" xr:uid="{00000000-0005-0000-0000-000008000000}"/>
  </cellStyles>
  <dxfs count="79">
    <dxf>
      <fill>
        <patternFill patternType="solid">
          <fgColor indexed="64"/>
          <bgColor theme="2"/>
        </patternFill>
      </fill>
      <border diagonalUp="0" diagonalDown="0" outline="0">
        <left/>
        <right/>
        <top style="medium">
          <color theme="4" tint="-0.499984740745262"/>
        </top>
        <bottom/>
      </border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numFmt numFmtId="168" formatCode="#,##0.00&quot;₴&quot;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2"/>
        </patternFill>
      </fill>
      <border diagonalUp="0" diagonalDown="0" outline="0">
        <left/>
        <right/>
        <top style="medium">
          <color theme="4" tint="-0.499984740745262"/>
        </top>
        <bottom/>
      </border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numFmt numFmtId="168" formatCode="#,##0.00&quot;₴&quot;"/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  <border diagonalUp="0" diagonalDown="0" outline="0">
        <left/>
        <right/>
        <top style="medium">
          <color theme="4" tint="-0.499984740745262"/>
        </top>
        <bottom/>
      </border>
    </dxf>
    <dxf>
      <numFmt numFmtId="168" formatCode="#,##0.00&quot;₴&quot;"/>
    </dxf>
    <dxf>
      <fill>
        <patternFill patternType="solid">
          <fgColor indexed="64"/>
          <bgColor theme="2"/>
        </patternFill>
      </fill>
      <border diagonalUp="0" diagonalDown="0" outline="0">
        <left/>
        <right/>
        <top style="medium">
          <color theme="4" tint="-0.499984740745262"/>
        </top>
        <bottom/>
      </border>
    </dxf>
    <dxf>
      <alignment horizontal="general" vertical="bottom" textRotation="0" wrapText="0" indent="0" justifyLastLine="0" shrinkToFit="0" readingOrder="0"/>
    </dxf>
    <dxf>
      <border>
        <top style="medium">
          <color theme="4" tint="-0.499984740745262"/>
        </top>
      </border>
    </dxf>
    <dxf>
      <font>
        <b/>
        <strike val="0"/>
        <outline val="0"/>
        <shadow val="0"/>
        <u val="none"/>
        <vertAlign val="baseline"/>
        <sz val="10"/>
        <color theme="3"/>
        <name val="Century Gothic"/>
        <family val="2"/>
        <scheme val="minor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2"/>
        </patternFill>
      </fill>
    </dxf>
    <dxf>
      <border>
        <bottom style="medium">
          <color theme="4" tint="-0.24994659260841701"/>
        </bottom>
      </border>
    </dxf>
    <dxf>
      <fill>
        <patternFill patternType="solid">
          <fgColor indexed="64"/>
          <bgColor theme="4" tint="-0.249977111117893"/>
        </patternFill>
      </fill>
      <border diagonalUp="0" diagonalDown="0">
        <left/>
        <right/>
        <top/>
        <bottom/>
        <vertical/>
        <horizontal/>
      </border>
    </dxf>
    <dxf>
      <numFmt numFmtId="168" formatCode="#,##0.00&quot;₴&quot;"/>
      <fill>
        <patternFill patternType="solid">
          <fgColor indexed="64"/>
          <bgColor theme="2"/>
        </patternFill>
      </fill>
      <border diagonalUp="0" diagonalDown="0" outline="0">
        <left/>
        <right/>
        <top style="medium">
          <color theme="4" tint="-0.49998474074526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numFmt numFmtId="168" formatCode="#,##0.00&quot;₴&quot;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numFmt numFmtId="168" formatCode="#,##0.00&quot;₴&quot;"/>
      <fill>
        <patternFill patternType="solid">
          <fgColor indexed="64"/>
          <bgColor theme="2"/>
        </patternFill>
      </fill>
      <border diagonalUp="0" diagonalDown="0" outline="0">
        <left/>
        <right/>
        <top style="medium">
          <color theme="4" tint="-0.49998474074526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numFmt numFmtId="168" formatCode="#,##0.00&quot;₴&quot;"/>
      <fill>
        <patternFill patternType="solid">
          <fgColor indexed="64"/>
          <bgColor theme="2"/>
        </patternFill>
      </fill>
    </dxf>
    <dxf>
      <numFmt numFmtId="168" formatCode="#,##0.00&quot;₴&quot;"/>
      <fill>
        <patternFill patternType="solid">
          <fgColor indexed="64"/>
          <bgColor theme="2"/>
        </patternFill>
      </fill>
      <border diagonalUp="0" diagonalDown="0" outline="0">
        <left/>
        <right/>
        <top style="medium">
          <color theme="4" tint="-0.49998474074526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numFmt numFmtId="168" formatCode="#,##0.00&quot;₴&quot;"/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  <border diagonalUp="0" diagonalDown="0" outline="0">
        <left/>
        <right/>
        <top style="medium">
          <color theme="4" tint="-0.499984740745262"/>
        </top>
        <bottom/>
      </border>
    </dxf>
    <dxf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border>
        <top style="medium">
          <color theme="4" tint="-0.499984740745262"/>
        </top>
      </border>
    </dxf>
    <dxf>
      <font>
        <u val="none"/>
        <vertAlign val="baseline"/>
        <sz val="10"/>
        <name val="Century Gothic"/>
        <scheme val="minor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2"/>
        </patternFill>
      </fill>
    </dxf>
    <dxf>
      <border>
        <bottom style="medium">
          <color theme="4" tint="-0.24994659260841701"/>
        </bottom>
      </border>
    </dxf>
    <dxf>
      <fill>
        <patternFill patternType="solid">
          <fgColor indexed="64"/>
          <bgColor theme="4" tint="-0.249977111117893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4659260841701"/>
        <name val="Century Gothic"/>
        <family val="2"/>
        <scheme val="minor"/>
      </font>
      <numFmt numFmtId="168" formatCode="#,##0.00&quot;₴&quot;"/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medium">
          <color theme="4" tint="-0.499984740745262"/>
        </top>
        <bottom/>
      </border>
      <protection locked="1" hidden="0"/>
    </dxf>
    <dxf>
      <numFmt numFmtId="168" formatCode="#,##0.00&quot;₴&quot;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4659260841701"/>
        <name val="Century Gothic"/>
        <family val="2"/>
        <scheme val="minor"/>
      </font>
      <numFmt numFmtId="168" formatCode="#,##0.00&quot;₴&quot;"/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medium">
          <color theme="4" tint="-0.499984740745262"/>
        </top>
        <bottom/>
      </border>
      <protection locked="1" hidden="0"/>
    </dxf>
    <dxf>
      <numFmt numFmtId="168" formatCode="#,##0.00&quot;₴&quot;"/>
      <fill>
        <patternFill patternType="solid">
          <fgColor indexed="64"/>
          <bgColor theme="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4659260841701"/>
        <name val="Century Gothic"/>
        <family val="2"/>
        <scheme val="minor"/>
      </font>
      <numFmt numFmtId="168" formatCode="#,##0.00&quot;₴&quot;"/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medium">
          <color theme="4" tint="-0.499984740745262"/>
        </top>
        <bottom/>
      </border>
      <protection locked="1" hidden="0"/>
    </dxf>
    <dxf>
      <numFmt numFmtId="168" formatCode="#,##0.00&quot;₴&quot;"/>
      <fill>
        <patternFill patternType="solid">
          <fgColor indexed="64"/>
          <bgColor theme="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4659260841701"/>
        <name val="Century Gothic"/>
        <family val="2"/>
        <scheme val="minor"/>
      </font>
      <numFmt numFmtId="0" formatCode="General"/>
      <fill>
        <patternFill patternType="solid">
          <fgColor indexed="64"/>
          <bgColor theme="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medium">
          <color theme="4" tint="-0.499984740745262"/>
        </top>
        <bottom/>
      </border>
      <protection locked="1" hidden="0"/>
    </dxf>
    <dxf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border>
        <top style="medium">
          <color theme="4" tint="-0.499984740745262"/>
        </top>
      </border>
    </dxf>
    <dxf>
      <font>
        <u val="none"/>
        <vertAlign val="baseline"/>
        <name val="Century Gothic"/>
        <scheme val="minor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2"/>
        </patternFill>
      </fill>
    </dxf>
    <dxf>
      <border>
        <bottom style="medium">
          <color theme="4" tint="-0.24994659260841701"/>
        </bottom>
      </border>
    </dxf>
    <dxf>
      <fill>
        <patternFill patternType="solid">
          <fgColor indexed="64"/>
          <bgColor theme="4" tint="-0.249977111117893"/>
        </patternFill>
      </fill>
      <border diagonalUp="0" diagonalDown="0">
        <left/>
        <right/>
        <top/>
        <bottom/>
        <vertical/>
        <horizontal/>
      </border>
    </dxf>
    <dxf>
      <fill>
        <patternFill patternType="solid">
          <fgColor indexed="64"/>
          <bgColor theme="2"/>
        </patternFill>
      </fill>
      <border diagonalUp="0" diagonalDown="0" outline="0">
        <left/>
        <right/>
        <top style="medium">
          <color theme="4" tint="-0.499984740745262"/>
        </top>
        <bottom/>
      </border>
    </dxf>
    <dxf>
      <numFmt numFmtId="168" formatCode="#,##0.00&quot;₴&quot;"/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  <border diagonalUp="0" diagonalDown="0" outline="0">
        <left/>
        <right/>
        <top style="medium">
          <color theme="4" tint="-0.499984740745262"/>
        </top>
        <bottom/>
      </border>
    </dxf>
    <dxf>
      <numFmt numFmtId="168" formatCode="#,##0.00&quot;₴&quot;"/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  <border diagonalUp="0" diagonalDown="0" outline="0">
        <left/>
        <right/>
        <top style="medium">
          <color theme="4" tint="-0.499984740745262"/>
        </top>
        <bottom/>
      </border>
    </dxf>
    <dxf>
      <numFmt numFmtId="168" formatCode="#,##0.00&quot;₴&quot;"/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  <border diagonalUp="0" diagonalDown="0" outline="0">
        <left/>
        <right/>
        <top style="medium">
          <color theme="4" tint="-0.499984740745262"/>
        </top>
        <bottom/>
      </border>
    </dxf>
    <dxf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border>
        <top style="medium">
          <color theme="4" tint="-0.499984740745262"/>
        </top>
      </border>
    </dxf>
    <dxf>
      <font>
        <u val="none"/>
        <vertAlign val="baseline"/>
        <sz val="10"/>
        <name val="Century Gothic"/>
        <scheme val="minor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2"/>
        </patternFill>
      </fill>
    </dxf>
    <dxf>
      <border>
        <bottom style="medium">
          <color theme="4" tint="-0.249977111117893"/>
        </bottom>
      </border>
    </dxf>
    <dxf>
      <fill>
        <patternFill patternType="solid">
          <fgColor indexed="64"/>
          <bgColor theme="4" tint="-0.249977111117893"/>
        </patternFill>
      </fill>
      <border diagonalUp="0" diagonalDown="0">
        <left/>
        <right/>
        <top/>
        <bottom/>
        <vertical/>
        <horizontal/>
      </border>
    </dxf>
    <dxf>
      <numFmt numFmtId="168" formatCode="#,##0.00&quot;₴&quot;"/>
      <fill>
        <patternFill patternType="solid">
          <fgColor indexed="64"/>
          <bgColor theme="2"/>
        </patternFill>
      </fill>
      <border diagonalUp="0" diagonalDown="0" outline="0">
        <left/>
        <right/>
        <top style="medium">
          <color theme="4" tint="-0.499984740745262"/>
        </top>
        <bottom/>
      </border>
    </dxf>
    <dxf>
      <numFmt numFmtId="168" formatCode="#,##0.00&quot;₴&quot;"/>
      <fill>
        <patternFill patternType="solid">
          <fgColor indexed="64"/>
          <bgColor theme="2"/>
        </patternFill>
      </fill>
    </dxf>
    <dxf>
      <numFmt numFmtId="168" formatCode="#,##0.00&quot;₴&quot;"/>
      <fill>
        <patternFill patternType="solid">
          <fgColor indexed="64"/>
          <bgColor theme="2"/>
        </patternFill>
      </fill>
      <border diagonalUp="0" diagonalDown="0" outline="0">
        <left/>
        <right/>
        <top style="medium">
          <color theme="4" tint="-0.499984740745262"/>
        </top>
        <bottom/>
      </border>
    </dxf>
    <dxf>
      <numFmt numFmtId="168" formatCode="#,##0.00&quot;₴&quot;"/>
      <fill>
        <patternFill patternType="solid">
          <fgColor indexed="64"/>
          <bgColor theme="2"/>
        </patternFill>
      </fill>
    </dxf>
    <dxf>
      <numFmt numFmtId="168" formatCode="#,##0.00&quot;₴&quot;"/>
      <fill>
        <patternFill patternType="solid">
          <fgColor indexed="64"/>
          <bgColor theme="2"/>
        </patternFill>
      </fill>
      <border diagonalUp="0" diagonalDown="0" outline="0">
        <left/>
        <right/>
        <top style="medium">
          <color theme="4" tint="-0.499984740745262"/>
        </top>
        <bottom/>
      </border>
    </dxf>
    <dxf>
      <numFmt numFmtId="168" formatCode="#,##0.00&quot;₴&quot;"/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  <border diagonalUp="0" diagonalDown="0" outline="0">
        <left/>
        <right/>
        <top style="medium">
          <color theme="4" tint="-0.499984740745262"/>
        </top>
        <bottom/>
      </border>
    </dxf>
    <dxf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border>
        <top style="medium">
          <color theme="4" tint="-0.499984740745262"/>
        </top>
      </border>
    </dxf>
    <dxf>
      <font>
        <u val="none"/>
        <vertAlign val="baseline"/>
        <sz val="10"/>
        <name val="Century Gothic"/>
        <scheme val="minor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2"/>
        </patternFill>
      </fill>
    </dxf>
    <dxf>
      <border>
        <bottom style="medium">
          <color theme="4" tint="-0.249977111117893"/>
        </bottom>
      </border>
    </dxf>
    <dxf>
      <fill>
        <patternFill patternType="solid">
          <fgColor indexed="64"/>
          <bgColor theme="4" tint="-0.249977111117893"/>
        </patternFill>
      </fill>
      <border diagonalUp="0" diagonalDown="0">
        <left/>
        <right/>
        <top/>
        <bottom/>
        <vertical/>
        <horizontal/>
      </border>
    </dxf>
    <dxf>
      <fill>
        <patternFill patternType="solid">
          <fgColor indexed="64"/>
          <bgColor theme="2"/>
        </patternFill>
      </fill>
      <border diagonalUp="0" diagonalDown="0" outline="0">
        <left/>
        <right/>
        <top style="medium">
          <color theme="4" tint="-0.499984740745262"/>
        </top>
        <bottom/>
      </border>
    </dxf>
    <dxf>
      <numFmt numFmtId="168" formatCode="#,##0.00&quot;₴&quot;"/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  <border diagonalUp="0" diagonalDown="0" outline="0">
        <left/>
        <right/>
        <top style="medium">
          <color theme="4" tint="-0.499984740745262"/>
        </top>
        <bottom/>
      </border>
    </dxf>
    <dxf>
      <numFmt numFmtId="168" formatCode="#,##0.00&quot;₴&quot;"/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  <border diagonalUp="0" diagonalDown="0" outline="0">
        <left/>
        <right/>
        <top style="medium">
          <color theme="4" tint="-0.499984740745262"/>
        </top>
        <bottom/>
      </border>
    </dxf>
    <dxf>
      <numFmt numFmtId="168" formatCode="#,##0.00&quot;₴&quot;"/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  <border diagonalUp="0" diagonalDown="0" outline="0">
        <left/>
        <right/>
        <top style="medium">
          <color theme="4" tint="-0.499984740745262"/>
        </top>
        <bottom/>
      </border>
    </dxf>
    <dxf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border>
        <top style="medium">
          <color theme="4" tint="-0.499984740745262"/>
        </top>
      </border>
    </dxf>
    <dxf>
      <font>
        <b/>
        <strike val="0"/>
        <outline val="0"/>
        <shadow val="0"/>
        <u val="none"/>
        <vertAlign val="baseline"/>
        <sz val="10"/>
        <color theme="4"/>
        <name val="Century Gothic"/>
        <family val="2"/>
        <scheme val="minor"/>
      </font>
      <fill>
        <patternFill patternType="solid">
          <fgColor indexed="64"/>
          <bgColor theme="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2"/>
        </patternFill>
      </fill>
    </dxf>
    <dxf>
      <border>
        <bottom style="medium">
          <color theme="4" tint="-0.24994659260841701"/>
        </bottom>
      </border>
    </dxf>
    <dxf>
      <fill>
        <patternFill patternType="solid">
          <fgColor indexed="64"/>
          <bgColor theme="4" tint="-0.249977111117893"/>
        </patternFill>
      </fill>
      <border diagonalUp="0" diagonalDown="0">
        <left/>
        <right/>
        <top/>
        <bottom/>
        <vertical/>
        <horizontal/>
      </border>
    </dxf>
    <dxf>
      <font>
        <color theme="5" tint="-0.24994659260841701"/>
      </font>
    </dxf>
  </dxfs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CFD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Подарунки" displayName="Подарунки" ref="B8:E15" totalsRowCount="1" headerRowDxfId="77" dataDxfId="75" totalsRowDxfId="74" headerRowBorderDxfId="76" totalsRowBorderDxfId="73">
  <autoFilter ref="B8:E14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Пункт" totalsRowLabel="Підсумок" dataDxfId="72" totalsRowDxfId="71" totalsRowCellStyle="загальна кількість"/>
    <tableColumn id="2" xr3:uid="{00000000-0010-0000-0000-000002000000}" name="Бюджет" totalsRowFunction="sum" dataDxfId="70" totalsRowDxfId="69" totalsRowCellStyle="усього грошових одиниць"/>
    <tableColumn id="3" xr3:uid="{00000000-0010-0000-0000-000003000000}" name="Фактичні" totalsRowFunction="sum" dataDxfId="68" totalsRowDxfId="67" totalsRowCellStyle="усього грошових одиниць"/>
    <tableColumn id="4" xr3:uid="{00000000-0010-0000-0000-000004000000}" name="Різниця" totalsRowFunction="sum" dataDxfId="66" totalsRowDxfId="65" totalsRowCellStyle="усього грошових одиниць">
      <calculatedColumnFormula>Подарунки[[#This Row],[Бюджет]]-Подарунки[[#This Row],[Фактичні]]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Введіть у цю таблицю список подарунків, розмір бюджету й суму фактичних витрат. Різниця обчислюється автоматично, і піктограми оновлюються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Пакування" displayName="Пакування" ref="B17:E24" totalsRowCount="1" headerRowDxfId="64" dataDxfId="62" totalsRowDxfId="61" headerRowBorderDxfId="63" totalsRowBorderDxfId="60">
  <autoFilter ref="B17:E23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Пункт" totalsRowLabel="Підсумок" dataDxfId="59" totalsRowDxfId="58" totalsRowCellStyle="загальна кількість"/>
    <tableColumn id="2" xr3:uid="{00000000-0010-0000-0100-000002000000}" name="Бюджет" totalsRowFunction="sum" dataDxfId="57" totalsRowDxfId="56" totalsRowCellStyle="усього грошових одиниць"/>
    <tableColumn id="3" xr3:uid="{00000000-0010-0000-0100-000003000000}" name="Фактично" totalsRowFunction="sum" dataDxfId="55" totalsRowDxfId="54" totalsRowCellStyle="усього грошових одиниць"/>
    <tableColumn id="4" xr3:uid="{00000000-0010-0000-0100-000004000000}" name="Різниця" totalsRowFunction="sum" dataDxfId="53" totalsRowDxfId="52" totalsRowCellStyle="усього грошових одиниць">
      <calculatedColumnFormula>Пакування[[#This Row],[Бюджет]]-Пакування[[#This Row],[Фактично]]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Введіть у цю таблицю список пакувань, розмір бюджету й суму фактичних витрат. Різниця обчислюється автоматично, і піктограми оновлюються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Розваги" displayName="Розваги" ref="I17:L25" totalsRowCount="1" headerRowDxfId="51" dataDxfId="49" totalsRowDxfId="48" headerRowBorderDxfId="50" totalsRowBorderDxfId="47">
  <autoFilter ref="I17:L24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Пункт" totalsRowLabel="Підсумок" dataDxfId="46" totalsRowDxfId="45" totalsRowCellStyle="загальна кількість"/>
    <tableColumn id="2" xr3:uid="{00000000-0010-0000-0200-000002000000}" name="Бюджет" totalsRowFunction="sum" dataDxfId="44" totalsRowDxfId="43" totalsRowCellStyle="усього грошових одиниць"/>
    <tableColumn id="3" xr3:uid="{00000000-0010-0000-0200-000003000000}" name="Фактично" totalsRowFunction="sum" dataDxfId="42" totalsRowDxfId="41" totalsRowCellStyle="усього грошових одиниць"/>
    <tableColumn id="4" xr3:uid="{00000000-0010-0000-0200-000004000000}" name="Різниця" totalsRowFunction="sum" dataDxfId="40" totalsRowDxfId="39" totalsRowCellStyle="усього грошових одиниць">
      <calculatedColumnFormula>Розваги[[#This Row],[Бюджет]]-Розваги[[#This Row],[Фактично]]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Введіть у цю таблицю список розваг, розмір бюджету й суму фактичних витрат. Різниця обчислюється автоматично, і піктограми оновлюються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Різне" displayName="Різне" ref="I27:L31" totalsRowCount="1" headerRowDxfId="38" dataDxfId="36" totalsRowDxfId="35" headerRowBorderDxfId="37" totalsRowBorderDxfId="34">
  <autoFilter ref="I27:L30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Пункт" totalsRowLabel="Підсумок" dataDxfId="33" totalsRowDxfId="32"/>
    <tableColumn id="2" xr3:uid="{00000000-0010-0000-0300-000002000000}" name="Планові" totalsRowFunction="sum" dataDxfId="31" totalsRowDxfId="30"/>
    <tableColumn id="3" xr3:uid="{00000000-0010-0000-0300-000003000000}" name="Фактично" totalsRowFunction="sum" dataDxfId="29" totalsRowDxfId="28"/>
    <tableColumn id="4" xr3:uid="{00000000-0010-0000-0300-000004000000}" name="Різниця" totalsRowFunction="sum" dataDxfId="27" totalsRowDxfId="26">
      <calculatedColumnFormula>Різне[[#This Row],[Планові]]-Різне[[#This Row],[Фактично]]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Введіть у цю таблицю список інших витрат, розмір бюджету й суму фактичних витрат. Різниця обчислюється автоматично, і піктограми оновлюються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Поїздка" displayName="Поїздка" ref="B27:E32" totalsRowCount="1" headerRowDxfId="25" dataDxfId="23" totalsRowDxfId="22" headerRowBorderDxfId="24" totalsRowBorderDxfId="21">
  <autoFilter ref="B27:E31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400-000001000000}" name="Пункт" totalsRowLabel="Підсумок" dataDxfId="20" totalsRowDxfId="19" totalsRowCellStyle="загальна кількість"/>
    <tableColumn id="2" xr3:uid="{00000000-0010-0000-0400-000002000000}" name="Планові" totalsRowFunction="sum" dataDxfId="18" totalsRowDxfId="17" totalsRowCellStyle="усього грошових одиниць"/>
    <tableColumn id="3" xr3:uid="{00000000-0010-0000-0400-000003000000}" name="Фактично" totalsRowFunction="sum" dataDxfId="16" totalsRowDxfId="15" totalsRowCellStyle="усього грошових одиниць"/>
    <tableColumn id="4" xr3:uid="{00000000-0010-0000-0400-000004000000}" name="Різниця" totalsRowFunction="sum" dataDxfId="14" totalsRowDxfId="13" totalsRowCellStyle="усього грошових одиниць">
      <calculatedColumnFormula>Поїздка[[#This Row],[Планові]]-Поїздка[[#This Row],[Фактично]]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Введіть у цю таблицю список транспортних витрат, розмір бюджету й суму фактичних витрат. Різниця обчислюється автоматично, і піктограми оновлюються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Страви" displayName="Страви" ref="I8:L13" totalsRowCount="1" headerRowDxfId="12" dataDxfId="10" totalsRowDxfId="9" headerRowBorderDxfId="11" totalsRowBorderDxfId="8">
  <autoFilter ref="I8:L12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Пункт" totalsRowLabel="Підсумок" dataDxfId="7" totalsRowDxfId="6" totalsRowCellStyle="загальна кількість"/>
    <tableColumn id="2" xr3:uid="{00000000-0010-0000-0500-000002000000}" name="Бюджет" totalsRowFunction="sum" dataDxfId="5" totalsRowDxfId="4" totalsRowCellStyle="усього грошових одиниць"/>
    <tableColumn id="3" xr3:uid="{00000000-0010-0000-0500-000003000000}" name="Фактичні" totalsRowFunction="sum" dataDxfId="3" totalsRowDxfId="2" totalsRowCellStyle="усього грошових одиниць"/>
    <tableColumn id="4" xr3:uid="{00000000-0010-0000-0500-000004000000}" name="Різниця" totalsRowFunction="sum" dataDxfId="1" totalsRowDxfId="0" totalsRowCellStyle="усього грошових одиниць">
      <calculatedColumnFormula>Страви[[#This Row],[Бюджет]]-Страви[[#This Row],[Фактичні]]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Введіть у цю таблицю список витрат на святковий стіл, розмір бюджету й суму фактичних витрат. Різниця обчислюється автоматично, і піктограми оновлюються."/>
    </ext>
  </extLst>
</table>
</file>

<file path=xl/theme/theme1.xml><?xml version="1.0" encoding="utf-8"?>
<a:theme xmlns:a="http://schemas.openxmlformats.org/drawingml/2006/main" name="Office Theme">
  <a:themeElements>
    <a:clrScheme name="Custom 142">
      <a:dk1>
        <a:sysClr val="windowText" lastClr="000000"/>
      </a:dk1>
      <a:lt1>
        <a:sysClr val="window" lastClr="FFFFFF"/>
      </a:lt1>
      <a:dk2>
        <a:srgbClr val="704866"/>
      </a:dk2>
      <a:lt2>
        <a:srgbClr val="EDF2F9"/>
      </a:lt2>
      <a:accent1>
        <a:srgbClr val="4579B9"/>
      </a:accent1>
      <a:accent2>
        <a:srgbClr val="EF435C"/>
      </a:accent2>
      <a:accent3>
        <a:srgbClr val="72C48E"/>
      </a:accent3>
      <a:accent4>
        <a:srgbClr val="8064A2"/>
      </a:accent4>
      <a:accent5>
        <a:srgbClr val="4AA6A6"/>
      </a:accent5>
      <a:accent6>
        <a:srgbClr val="FCB31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22FBB-70EC-426C-BB07-D35536D44E0E}">
  <dimension ref="B1:B7"/>
  <sheetViews>
    <sheetView showGridLines="0" tabSelected="1" workbookViewId="0"/>
  </sheetViews>
  <sheetFormatPr defaultRowHeight="13.5" x14ac:dyDescent="0.25"/>
  <cols>
    <col min="1" max="1" width="2.7109375" customWidth="1"/>
    <col min="2" max="2" width="79.5703125" customWidth="1"/>
    <col min="3" max="3" width="2.7109375" customWidth="1"/>
  </cols>
  <sheetData>
    <row r="1" spans="2:2" ht="20.25" x14ac:dyDescent="0.3">
      <c r="B1" s="24" t="s">
        <v>0</v>
      </c>
    </row>
    <row r="2" spans="2:2" ht="27" customHeight="1" x14ac:dyDescent="0.25">
      <c r="B2" s="25" t="s">
        <v>52</v>
      </c>
    </row>
    <row r="3" spans="2:2" ht="24.75" customHeight="1" x14ac:dyDescent="0.25">
      <c r="B3" s="25" t="s">
        <v>54</v>
      </c>
    </row>
    <row r="4" spans="2:2" ht="21" customHeight="1" x14ac:dyDescent="0.25">
      <c r="B4" s="25" t="s">
        <v>55</v>
      </c>
    </row>
    <row r="5" spans="2:2" ht="39.950000000000003" customHeight="1" x14ac:dyDescent="0.25">
      <c r="B5" s="26" t="s">
        <v>1</v>
      </c>
    </row>
    <row r="6" spans="2:2" ht="60" x14ac:dyDescent="0.25">
      <c r="B6" s="25" t="s">
        <v>53</v>
      </c>
    </row>
    <row r="7" spans="2:2" ht="48" customHeight="1" x14ac:dyDescent="0.25">
      <c r="B7" s="25" t="s">
        <v>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 fitToPage="1"/>
  </sheetPr>
  <dimension ref="A1:Q37"/>
  <sheetViews>
    <sheetView showGridLines="0" zoomScale="85" zoomScaleNormal="85" workbookViewId="0"/>
  </sheetViews>
  <sheetFormatPr defaultColWidth="9.140625" defaultRowHeight="13.5" x14ac:dyDescent="0.25"/>
  <cols>
    <col min="1" max="1" width="2.7109375" style="27" customWidth="1"/>
    <col min="2" max="2" width="81.42578125" style="4" bestFit="1" customWidth="1"/>
    <col min="3" max="3" width="10.5703125" style="4" bestFit="1" customWidth="1"/>
    <col min="4" max="4" width="14.7109375" style="4" customWidth="1"/>
    <col min="5" max="5" width="15.42578125" style="4" customWidth="1"/>
    <col min="6" max="6" width="5" style="4" customWidth="1"/>
    <col min="7" max="7" width="1.42578125" style="4" customWidth="1"/>
    <col min="8" max="8" width="5" style="4" customWidth="1"/>
    <col min="9" max="9" width="81.42578125" style="4" bestFit="1" customWidth="1"/>
    <col min="10" max="10" width="10.5703125" style="4" bestFit="1" customWidth="1"/>
    <col min="11" max="11" width="14.7109375" style="4" customWidth="1"/>
    <col min="12" max="12" width="15.42578125" style="4" customWidth="1"/>
    <col min="13" max="13" width="3.7109375" style="4" customWidth="1"/>
    <col min="14" max="16384" width="9.140625" style="4"/>
  </cols>
  <sheetData>
    <row r="1" spans="1:17" ht="40.5" customHeight="1" x14ac:dyDescent="0.25">
      <c r="A1" s="27" t="s">
        <v>56</v>
      </c>
    </row>
    <row r="2" spans="1:17" ht="37.5" customHeight="1" x14ac:dyDescent="0.25">
      <c r="A2" s="27" t="s">
        <v>3</v>
      </c>
      <c r="B2" s="50" t="s">
        <v>11</v>
      </c>
      <c r="C2" s="50"/>
      <c r="D2" s="50"/>
      <c r="E2" s="50"/>
      <c r="F2" s="5"/>
      <c r="G2" s="10"/>
      <c r="Q2" s="3"/>
    </row>
    <row r="3" spans="1:17" ht="25.5" customHeight="1" x14ac:dyDescent="0.25">
      <c r="A3" s="28" t="s">
        <v>57</v>
      </c>
      <c r="B3" s="50"/>
      <c r="C3" s="50"/>
      <c r="D3" s="50"/>
      <c r="E3" s="50"/>
      <c r="F3" s="5"/>
      <c r="G3" s="1"/>
      <c r="H3" s="6"/>
      <c r="I3" s="53" t="s">
        <v>35</v>
      </c>
      <c r="J3" s="53"/>
      <c r="K3" s="7">
        <f>SUM(Подарунки[Бюджет],Пакування[Бюджет],(Поїздка[Планові],(Страви[Бюджет],(Розваги[Бюджет],Різне[Планові]))))</f>
        <v>750</v>
      </c>
    </row>
    <row r="4" spans="1:17" s="15" customFormat="1" ht="41.1" customHeight="1" thickBot="1" x14ac:dyDescent="0.3">
      <c r="A4" s="29" t="s">
        <v>58</v>
      </c>
      <c r="B4" s="50"/>
      <c r="C4" s="50"/>
      <c r="D4" s="50"/>
      <c r="E4" s="50"/>
      <c r="F4" s="12"/>
      <c r="G4" s="13"/>
      <c r="H4" s="14"/>
      <c r="I4" s="54" t="s">
        <v>36</v>
      </c>
      <c r="J4" s="54"/>
      <c r="K4" s="16">
        <f>SUM((Подарунки[Фактичні],(Пакування[Фактично],(Поїздка[Фактично],(Страви[Фактичні],(Розваги[Фактично],(Різне[Фактично])))))))</f>
        <v>820</v>
      </c>
    </row>
    <row r="5" spans="1:17" ht="29.25" customHeight="1" thickTop="1" x14ac:dyDescent="0.25">
      <c r="A5" s="30" t="s">
        <v>4</v>
      </c>
      <c r="B5" s="50"/>
      <c r="C5" s="50"/>
      <c r="D5" s="50"/>
      <c r="E5" s="50"/>
      <c r="F5" s="5"/>
      <c r="G5" s="1"/>
      <c r="H5" s="8"/>
      <c r="I5" s="55" t="s">
        <v>37</v>
      </c>
      <c r="J5" s="55"/>
      <c r="K5" s="45">
        <f>SUM(K3-K4)</f>
        <v>-70</v>
      </c>
    </row>
    <row r="6" spans="1:17" ht="36.75" customHeight="1" x14ac:dyDescent="0.25">
      <c r="A6" s="30"/>
      <c r="B6" s="50"/>
      <c r="C6" s="50"/>
      <c r="D6" s="50"/>
      <c r="E6" s="50"/>
      <c r="F6" s="5"/>
      <c r="G6" s="2"/>
      <c r="H6" s="8"/>
    </row>
    <row r="7" spans="1:17" s="17" customFormat="1" ht="80.25" customHeight="1" x14ac:dyDescent="0.25">
      <c r="A7" s="30" t="s">
        <v>5</v>
      </c>
      <c r="B7" s="52" t="s">
        <v>12</v>
      </c>
      <c r="C7" s="52"/>
      <c r="D7" s="52"/>
      <c r="E7" s="52"/>
      <c r="F7" s="11"/>
      <c r="G7" s="11"/>
      <c r="H7" s="8"/>
      <c r="I7" s="51" t="s">
        <v>38</v>
      </c>
      <c r="J7" s="51"/>
      <c r="K7" s="51"/>
      <c r="L7" s="51"/>
    </row>
    <row r="8" spans="1:17" ht="21.75" customHeight="1" thickBot="1" x14ac:dyDescent="0.3">
      <c r="A8" s="30" t="s">
        <v>6</v>
      </c>
      <c r="B8" s="21" t="s">
        <v>13</v>
      </c>
      <c r="C8" s="22" t="s">
        <v>30</v>
      </c>
      <c r="D8" s="22" t="s">
        <v>32</v>
      </c>
      <c r="E8" s="23" t="s">
        <v>34</v>
      </c>
      <c r="F8" s="32"/>
      <c r="G8" s="32"/>
      <c r="H8" s="8"/>
      <c r="I8" s="21" t="s">
        <v>13</v>
      </c>
      <c r="J8" s="22" t="s">
        <v>30</v>
      </c>
      <c r="K8" s="22" t="s">
        <v>32</v>
      </c>
      <c r="L8" s="23" t="s">
        <v>34</v>
      </c>
    </row>
    <row r="9" spans="1:17" ht="15.75" customHeight="1" x14ac:dyDescent="0.25">
      <c r="A9" s="30"/>
      <c r="B9" s="43" t="s">
        <v>14</v>
      </c>
      <c r="C9" s="46">
        <v>500</v>
      </c>
      <c r="D9" s="46">
        <v>495</v>
      </c>
      <c r="E9" s="47">
        <f>Подарунки[[#This Row],[Бюджет]]-Подарунки[[#This Row],[Фактичні]]</f>
        <v>5</v>
      </c>
      <c r="F9" s="33"/>
      <c r="G9" s="33"/>
      <c r="H9" s="8"/>
      <c r="I9" s="43" t="s">
        <v>39</v>
      </c>
      <c r="J9" s="46"/>
      <c r="K9" s="46"/>
      <c r="L9" s="47">
        <f>Страви[[#This Row],[Бюджет]]-Страви[[#This Row],[Фактичні]]</f>
        <v>0</v>
      </c>
    </row>
    <row r="10" spans="1:17" ht="15.75" customHeight="1" x14ac:dyDescent="0.25">
      <c r="A10" s="30"/>
      <c r="B10" s="43" t="s">
        <v>15</v>
      </c>
      <c r="C10" s="46">
        <v>250</v>
      </c>
      <c r="D10" s="46">
        <v>325</v>
      </c>
      <c r="E10" s="47">
        <f>Подарунки[[#This Row],[Бюджет]]-Подарунки[[#This Row],[Фактичні]]</f>
        <v>-75</v>
      </c>
      <c r="F10" s="33"/>
      <c r="G10" s="33"/>
      <c r="H10" s="34"/>
      <c r="I10" s="43" t="s">
        <v>40</v>
      </c>
      <c r="J10" s="46"/>
      <c r="K10" s="46"/>
      <c r="L10" s="47">
        <f>Страви[[#This Row],[Бюджет]]-Страви[[#This Row],[Фактичні]]</f>
        <v>0</v>
      </c>
    </row>
    <row r="11" spans="1:17" ht="15.75" customHeight="1" x14ac:dyDescent="0.25">
      <c r="A11" s="30"/>
      <c r="B11" s="43" t="s">
        <v>16</v>
      </c>
      <c r="C11" s="46"/>
      <c r="D11" s="46"/>
      <c r="E11" s="47">
        <f>Подарунки[[#This Row],[Бюджет]]-Подарунки[[#This Row],[Фактичні]]</f>
        <v>0</v>
      </c>
      <c r="F11" s="33"/>
      <c r="G11" s="33"/>
      <c r="H11" s="35"/>
      <c r="I11" s="43" t="s">
        <v>41</v>
      </c>
      <c r="J11" s="46"/>
      <c r="K11" s="46"/>
      <c r="L11" s="47">
        <f>Страви[[#This Row],[Бюджет]]-Страви[[#This Row],[Фактичні]]</f>
        <v>0</v>
      </c>
    </row>
    <row r="12" spans="1:17" ht="15.75" customHeight="1" thickBot="1" x14ac:dyDescent="0.3">
      <c r="A12" s="30"/>
      <c r="B12" s="43" t="s">
        <v>17</v>
      </c>
      <c r="C12" s="46"/>
      <c r="D12" s="46"/>
      <c r="E12" s="47">
        <f>Подарунки[[#This Row],[Бюджет]]-Подарунки[[#This Row],[Фактичні]]</f>
        <v>0</v>
      </c>
      <c r="F12" s="33"/>
      <c r="G12" s="33"/>
      <c r="H12" s="36"/>
      <c r="I12" s="44" t="s">
        <v>19</v>
      </c>
      <c r="J12" s="46"/>
      <c r="K12" s="46"/>
      <c r="L12" s="47">
        <f>Страви[[#This Row],[Бюджет]]-Страви[[#This Row],[Фактичні]]</f>
        <v>0</v>
      </c>
    </row>
    <row r="13" spans="1:17" ht="15.75" customHeight="1" x14ac:dyDescent="0.25">
      <c r="A13" s="30"/>
      <c r="B13" s="43" t="s">
        <v>18</v>
      </c>
      <c r="C13" s="46"/>
      <c r="D13" s="46"/>
      <c r="E13" s="47">
        <f>Подарунки[[#This Row],[Бюджет]]-Подарунки[[#This Row],[Фактичні]]</f>
        <v>0</v>
      </c>
      <c r="F13" s="33"/>
      <c r="G13" s="33"/>
      <c r="H13" s="36"/>
      <c r="I13" s="20" t="s">
        <v>51</v>
      </c>
      <c r="J13" s="48">
        <f>SUBTOTAL(109,Страви[Бюджет])</f>
        <v>0</v>
      </c>
      <c r="K13" s="48">
        <f>SUBTOTAL(109,Страви[Фактичні])</f>
        <v>0</v>
      </c>
      <c r="L13" s="48">
        <f>SUBTOTAL(109,Страви[Різниця])</f>
        <v>0</v>
      </c>
    </row>
    <row r="14" spans="1:17" ht="15.75" customHeight="1" thickBot="1" x14ac:dyDescent="0.3">
      <c r="A14" s="30"/>
      <c r="B14" s="44" t="s">
        <v>19</v>
      </c>
      <c r="C14" s="46"/>
      <c r="D14" s="46"/>
      <c r="E14" s="47">
        <f>Подарунки[[#This Row],[Бюджет]]-Подарунки[[#This Row],[Фактичні]]</f>
        <v>0</v>
      </c>
      <c r="F14" s="33"/>
      <c r="G14" s="33"/>
      <c r="H14" s="36"/>
    </row>
    <row r="15" spans="1:17" ht="15.75" customHeight="1" x14ac:dyDescent="0.25">
      <c r="A15" s="30"/>
      <c r="B15" s="20" t="s">
        <v>51</v>
      </c>
      <c r="C15" s="48">
        <f>SUBTOTAL(109,Подарунки[Бюджет])</f>
        <v>750</v>
      </c>
      <c r="D15" s="48">
        <f>SUBTOTAL(109,Подарунки[Фактичні])</f>
        <v>820</v>
      </c>
      <c r="E15" s="48">
        <f>SUBTOTAL(109,Подарунки[Різниця])</f>
        <v>-70</v>
      </c>
      <c r="F15" s="37"/>
      <c r="G15" s="37"/>
      <c r="H15" s="42"/>
    </row>
    <row r="16" spans="1:17" s="17" customFormat="1" ht="66" customHeight="1" x14ac:dyDescent="0.25">
      <c r="A16" s="30" t="s">
        <v>7</v>
      </c>
      <c r="B16" s="51" t="s">
        <v>20</v>
      </c>
      <c r="C16" s="51"/>
      <c r="D16" s="51"/>
      <c r="E16" s="51"/>
      <c r="F16" s="38"/>
      <c r="G16" s="38"/>
      <c r="H16" s="36"/>
      <c r="I16" s="51" t="s">
        <v>42</v>
      </c>
      <c r="J16" s="51"/>
      <c r="K16" s="51"/>
      <c r="L16" s="51"/>
    </row>
    <row r="17" spans="1:12" ht="21.75" customHeight="1" thickBot="1" x14ac:dyDescent="0.3">
      <c r="A17" s="31" t="s">
        <v>8</v>
      </c>
      <c r="B17" s="18" t="s">
        <v>13</v>
      </c>
      <c r="C17" s="19" t="s">
        <v>30</v>
      </c>
      <c r="D17" s="19" t="s">
        <v>33</v>
      </c>
      <c r="E17" s="41" t="s">
        <v>34</v>
      </c>
      <c r="F17" s="32"/>
      <c r="G17" s="32"/>
      <c r="H17" s="39"/>
      <c r="I17" s="18" t="s">
        <v>13</v>
      </c>
      <c r="J17" s="19" t="s">
        <v>30</v>
      </c>
      <c r="K17" s="19" t="s">
        <v>33</v>
      </c>
      <c r="L17" s="41" t="s">
        <v>34</v>
      </c>
    </row>
    <row r="18" spans="1:12" ht="15.75" customHeight="1" x14ac:dyDescent="0.25">
      <c r="A18" s="30"/>
      <c r="B18" s="43" t="s">
        <v>21</v>
      </c>
      <c r="C18" s="46"/>
      <c r="D18" s="46"/>
      <c r="E18" s="47">
        <f>Пакування[[#This Row],[Бюджет]]-Пакування[[#This Row],[Фактично]]</f>
        <v>0</v>
      </c>
      <c r="F18" s="33"/>
      <c r="G18" s="33"/>
      <c r="H18" s="36"/>
      <c r="I18" s="44" t="s">
        <v>43</v>
      </c>
      <c r="J18" s="46"/>
      <c r="K18" s="46"/>
      <c r="L18" s="47">
        <f>Розваги[[#This Row],[Бюджет]]-Розваги[[#This Row],[Фактично]]</f>
        <v>0</v>
      </c>
    </row>
    <row r="19" spans="1:12" ht="15.75" customHeight="1" x14ac:dyDescent="0.25">
      <c r="A19" s="30"/>
      <c r="B19" s="43" t="s">
        <v>22</v>
      </c>
      <c r="C19" s="46"/>
      <c r="D19" s="46"/>
      <c r="E19" s="47">
        <f>Пакування[[#This Row],[Бюджет]]-Пакування[[#This Row],[Фактично]]</f>
        <v>0</v>
      </c>
      <c r="F19" s="33"/>
      <c r="G19" s="33"/>
      <c r="H19" s="36"/>
      <c r="I19" s="43" t="s">
        <v>41</v>
      </c>
      <c r="J19" s="46"/>
      <c r="K19" s="46"/>
      <c r="L19" s="47">
        <f>Розваги[[#This Row],[Бюджет]]-Розваги[[#This Row],[Фактично]]</f>
        <v>0</v>
      </c>
    </row>
    <row r="20" spans="1:12" ht="15.75" customHeight="1" x14ac:dyDescent="0.25">
      <c r="A20" s="30"/>
      <c r="B20" s="43" t="s">
        <v>23</v>
      </c>
      <c r="C20" s="46"/>
      <c r="D20" s="46"/>
      <c r="E20" s="47">
        <f>Пакування[[#This Row],[Бюджет]]-Пакування[[#This Row],[Фактично]]</f>
        <v>0</v>
      </c>
      <c r="F20" s="33"/>
      <c r="G20" s="33"/>
      <c r="H20" s="36"/>
      <c r="I20" s="43" t="s">
        <v>44</v>
      </c>
      <c r="J20" s="46"/>
      <c r="K20" s="46"/>
      <c r="L20" s="47">
        <f>Розваги[[#This Row],[Бюджет]]-Розваги[[#This Row],[Фактично]]</f>
        <v>0</v>
      </c>
    </row>
    <row r="21" spans="1:12" ht="15.75" customHeight="1" x14ac:dyDescent="0.25">
      <c r="A21" s="30"/>
      <c r="B21" s="43" t="s">
        <v>24</v>
      </c>
      <c r="C21" s="46"/>
      <c r="D21" s="46"/>
      <c r="E21" s="47">
        <f>Пакування[[#This Row],[Бюджет]]-Пакування[[#This Row],[Фактично]]</f>
        <v>0</v>
      </c>
      <c r="F21" s="33"/>
      <c r="G21" s="33"/>
      <c r="H21" s="36"/>
      <c r="I21" s="43" t="s">
        <v>45</v>
      </c>
      <c r="J21" s="46"/>
      <c r="K21" s="46"/>
      <c r="L21" s="47">
        <f>Розваги[[#This Row],[Бюджет]]-Розваги[[#This Row],[Фактично]]</f>
        <v>0</v>
      </c>
    </row>
    <row r="22" spans="1:12" ht="15.75" customHeight="1" x14ac:dyDescent="0.25">
      <c r="A22" s="30"/>
      <c r="B22" s="43" t="s">
        <v>25</v>
      </c>
      <c r="C22" s="46"/>
      <c r="D22" s="46"/>
      <c r="E22" s="47">
        <f>Пакування[[#This Row],[Бюджет]]-Пакування[[#This Row],[Фактично]]</f>
        <v>0</v>
      </c>
      <c r="F22" s="33"/>
      <c r="G22" s="33"/>
      <c r="H22" s="36"/>
      <c r="I22" s="43" t="s">
        <v>46</v>
      </c>
      <c r="J22" s="46"/>
      <c r="K22" s="46"/>
      <c r="L22" s="47">
        <f>Розваги[[#This Row],[Бюджет]]-Розваги[[#This Row],[Фактично]]</f>
        <v>0</v>
      </c>
    </row>
    <row r="23" spans="1:12" ht="15.75" customHeight="1" thickBot="1" x14ac:dyDescent="0.3">
      <c r="A23" s="30"/>
      <c r="B23" s="44" t="s">
        <v>19</v>
      </c>
      <c r="C23" s="46"/>
      <c r="D23" s="46"/>
      <c r="E23" s="47">
        <f>Пакування[[#This Row],[Бюджет]]-Пакування[[#This Row],[Фактично]]</f>
        <v>0</v>
      </c>
      <c r="F23" s="33"/>
      <c r="G23" s="33"/>
      <c r="H23" s="36"/>
      <c r="I23" s="43" t="s">
        <v>47</v>
      </c>
      <c r="J23" s="46"/>
      <c r="K23" s="46"/>
      <c r="L23" s="47">
        <f>Розваги[[#This Row],[Бюджет]]-Розваги[[#This Row],[Фактично]]</f>
        <v>0</v>
      </c>
    </row>
    <row r="24" spans="1:12" ht="15.75" customHeight="1" thickBot="1" x14ac:dyDescent="0.3">
      <c r="A24" s="30"/>
      <c r="B24" s="20" t="s">
        <v>51</v>
      </c>
      <c r="C24" s="48">
        <f>SUBTOTAL(109,Пакування[Бюджет])</f>
        <v>0</v>
      </c>
      <c r="D24" s="48">
        <f>SUBTOTAL(109,Пакування[Фактично])</f>
        <v>0</v>
      </c>
      <c r="E24" s="48">
        <f>SUBTOTAL(109,Пакування[Різниця])</f>
        <v>0</v>
      </c>
      <c r="F24" s="37"/>
      <c r="G24" s="37"/>
      <c r="H24" s="36"/>
      <c r="I24" s="44" t="s">
        <v>19</v>
      </c>
      <c r="J24" s="46"/>
      <c r="K24" s="46"/>
      <c r="L24" s="47">
        <f>Розваги[[#This Row],[Бюджет]]-Розваги[[#This Row],[Фактично]]</f>
        <v>0</v>
      </c>
    </row>
    <row r="25" spans="1:12" ht="15.75" customHeight="1" x14ac:dyDescent="0.25">
      <c r="A25" s="30"/>
      <c r="B25" s="9"/>
      <c r="C25" s="9"/>
      <c r="D25" s="9"/>
      <c r="E25" s="9"/>
      <c r="F25" s="36"/>
      <c r="G25" s="36"/>
      <c r="H25" s="36"/>
      <c r="I25" s="20" t="s">
        <v>51</v>
      </c>
      <c r="J25" s="48">
        <f>SUBTOTAL(109,Розваги[Бюджет])</f>
        <v>0</v>
      </c>
      <c r="K25" s="48">
        <f>SUBTOTAL(109,Розваги[Фактично])</f>
        <v>0</v>
      </c>
      <c r="L25" s="48">
        <f>SUBTOTAL(109,Розваги[Різниця])</f>
        <v>0</v>
      </c>
    </row>
    <row r="26" spans="1:12" ht="66" customHeight="1" x14ac:dyDescent="0.25">
      <c r="A26" s="30" t="s">
        <v>9</v>
      </c>
      <c r="B26" s="51" t="s">
        <v>26</v>
      </c>
      <c r="C26" s="51"/>
      <c r="D26" s="51"/>
      <c r="E26" s="51"/>
      <c r="F26" s="38"/>
      <c r="G26" s="38"/>
      <c r="H26" s="36"/>
      <c r="I26" s="51" t="s">
        <v>48</v>
      </c>
      <c r="J26" s="51"/>
      <c r="K26" s="51"/>
      <c r="L26" s="51"/>
    </row>
    <row r="27" spans="1:12" ht="21.75" customHeight="1" thickBot="1" x14ac:dyDescent="0.3">
      <c r="A27" s="30" t="s">
        <v>10</v>
      </c>
      <c r="B27" s="21" t="s">
        <v>13</v>
      </c>
      <c r="C27" s="22" t="s">
        <v>31</v>
      </c>
      <c r="D27" s="22" t="s">
        <v>33</v>
      </c>
      <c r="E27" s="23" t="s">
        <v>34</v>
      </c>
      <c r="F27" s="32"/>
      <c r="G27" s="32"/>
      <c r="H27" s="36"/>
      <c r="I27" s="21" t="s">
        <v>13</v>
      </c>
      <c r="J27" s="22" t="s">
        <v>31</v>
      </c>
      <c r="K27" s="22" t="s">
        <v>33</v>
      </c>
      <c r="L27" s="23" t="s">
        <v>34</v>
      </c>
    </row>
    <row r="28" spans="1:12" ht="15.75" customHeight="1" x14ac:dyDescent="0.25">
      <c r="A28" s="30"/>
      <c r="B28" s="43" t="s">
        <v>27</v>
      </c>
      <c r="C28" s="46"/>
      <c r="D28" s="46"/>
      <c r="E28" s="47">
        <f>Поїздка[[#This Row],[Планові]]-Поїздка[[#This Row],[Фактично]]</f>
        <v>0</v>
      </c>
      <c r="F28" s="33"/>
      <c r="G28" s="33"/>
      <c r="H28" s="36"/>
      <c r="I28" s="43" t="s">
        <v>49</v>
      </c>
      <c r="J28" s="46"/>
      <c r="K28" s="46"/>
      <c r="L28" s="47">
        <f>Різне[[#This Row],[Планові]]-Різне[[#This Row],[Фактично]]</f>
        <v>0</v>
      </c>
    </row>
    <row r="29" spans="1:12" ht="15.75" customHeight="1" x14ac:dyDescent="0.25">
      <c r="A29" s="30"/>
      <c r="B29" s="43" t="s">
        <v>28</v>
      </c>
      <c r="C29" s="46"/>
      <c r="D29" s="46"/>
      <c r="E29" s="47">
        <f>Поїздка[[#This Row],[Планові]]-Поїздка[[#This Row],[Фактично]]</f>
        <v>0</v>
      </c>
      <c r="F29" s="33"/>
      <c r="G29" s="33"/>
      <c r="H29" s="36"/>
      <c r="I29" s="43" t="s">
        <v>50</v>
      </c>
      <c r="J29" s="46"/>
      <c r="K29" s="46"/>
      <c r="L29" s="47">
        <f>Різне[[#This Row],[Планові]]-Різне[[#This Row],[Фактично]]</f>
        <v>0</v>
      </c>
    </row>
    <row r="30" spans="1:12" ht="15.75" customHeight="1" thickBot="1" x14ac:dyDescent="0.3">
      <c r="A30" s="30"/>
      <c r="B30" s="43" t="s">
        <v>29</v>
      </c>
      <c r="C30" s="46"/>
      <c r="D30" s="46"/>
      <c r="E30" s="47">
        <f>Поїздка[[#This Row],[Планові]]-Поїздка[[#This Row],[Фактично]]</f>
        <v>0</v>
      </c>
      <c r="F30" s="33"/>
      <c r="G30" s="33"/>
      <c r="H30" s="36"/>
      <c r="I30" s="44" t="s">
        <v>19</v>
      </c>
      <c r="J30" s="46"/>
      <c r="K30" s="46"/>
      <c r="L30" s="47">
        <f>Різне[[#This Row],[Планові]]-Різне[[#This Row],[Фактично]]</f>
        <v>0</v>
      </c>
    </row>
    <row r="31" spans="1:12" ht="15.75" customHeight="1" thickBot="1" x14ac:dyDescent="0.3">
      <c r="A31" s="30"/>
      <c r="B31" s="44" t="s">
        <v>19</v>
      </c>
      <c r="C31" s="46"/>
      <c r="D31" s="46"/>
      <c r="E31" s="47">
        <f>Поїздка[[#This Row],[Планові]]-Поїздка[[#This Row],[Фактично]]</f>
        <v>0</v>
      </c>
      <c r="F31" s="33"/>
      <c r="G31" s="33"/>
      <c r="H31" s="36"/>
      <c r="I31" s="49" t="s">
        <v>51</v>
      </c>
      <c r="J31" s="48">
        <f>SUBTOTAL(109,Різне[Планові])</f>
        <v>0</v>
      </c>
      <c r="K31" s="48">
        <f>SUBTOTAL(109,Різне[Фактично])</f>
        <v>0</v>
      </c>
      <c r="L31" s="48">
        <f>SUBTOTAL(109,Різне[Різниця])</f>
        <v>0</v>
      </c>
    </row>
    <row r="32" spans="1:12" ht="15.75" customHeight="1" x14ac:dyDescent="0.25">
      <c r="A32" s="30"/>
      <c r="B32" s="49" t="s">
        <v>51</v>
      </c>
      <c r="C32" s="48">
        <f>SUBTOTAL(109,Поїздка[Планові])</f>
        <v>0</v>
      </c>
      <c r="D32" s="48">
        <f>SUBTOTAL(109,Поїздка[Фактично])</f>
        <v>0</v>
      </c>
      <c r="E32" s="48">
        <f>SUBTOTAL(109,Поїздка[Різниця])</f>
        <v>0</v>
      </c>
      <c r="F32" s="37"/>
      <c r="G32" s="37"/>
      <c r="H32" s="36"/>
    </row>
    <row r="33" spans="1:8" x14ac:dyDescent="0.25">
      <c r="A33" s="30"/>
      <c r="H33" s="36"/>
    </row>
    <row r="34" spans="1:8" x14ac:dyDescent="0.25">
      <c r="A34" s="30"/>
      <c r="H34" s="36"/>
    </row>
    <row r="35" spans="1:8" x14ac:dyDescent="0.25">
      <c r="A35" s="30"/>
      <c r="H35" s="36"/>
    </row>
    <row r="36" spans="1:8" x14ac:dyDescent="0.25">
      <c r="H36" s="40"/>
    </row>
    <row r="37" spans="1:8" x14ac:dyDescent="0.25">
      <c r="H37" s="40"/>
    </row>
  </sheetData>
  <mergeCells count="10">
    <mergeCell ref="B2:E6"/>
    <mergeCell ref="I26:L26"/>
    <mergeCell ref="I16:L16"/>
    <mergeCell ref="B26:E26"/>
    <mergeCell ref="B7:E7"/>
    <mergeCell ref="I7:L7"/>
    <mergeCell ref="B16:E16"/>
    <mergeCell ref="I3:J3"/>
    <mergeCell ref="I4:J4"/>
    <mergeCell ref="I5:J5"/>
  </mergeCells>
  <phoneticPr fontId="2" type="noConversion"/>
  <conditionalFormatting sqref="L9:L13">
    <cfRule type="iconSet" priority="28">
      <iconSet iconSet="3Signs">
        <cfvo type="percent" val="0"/>
        <cfvo type="num" val="-20"/>
        <cfvo type="num" val="0"/>
      </iconSet>
    </cfRule>
  </conditionalFormatting>
  <conditionalFormatting sqref="L18:L25 E18:E24 E9:E15 E28:E31 L28:L30">
    <cfRule type="iconSet" priority="29">
      <iconSet iconSet="3Signs">
        <cfvo type="percent" val="0"/>
        <cfvo type="num" val="-20"/>
        <cfvo type="num" val="0"/>
      </iconSet>
    </cfRule>
  </conditionalFormatting>
  <conditionalFormatting sqref="E9:E14">
    <cfRule type="iconSet" priority="17">
      <iconSet iconSet="3Symbols2">
        <cfvo type="percent" val="0"/>
        <cfvo type="percent" val="33"/>
        <cfvo type="percent" val="67"/>
      </iconSet>
    </cfRule>
  </conditionalFormatting>
  <conditionalFormatting sqref="E15">
    <cfRule type="iconSet" priority="16">
      <iconSet iconSet="3Symbols2">
        <cfvo type="percent" val="0"/>
        <cfvo type="percent" val="33"/>
        <cfvo type="percent" val="67"/>
      </iconSet>
    </cfRule>
  </conditionalFormatting>
  <conditionalFormatting sqref="L9:L12">
    <cfRule type="iconSet" priority="15">
      <iconSet iconSet="3Symbols2">
        <cfvo type="percent" val="0"/>
        <cfvo type="percent" val="33"/>
        <cfvo type="percent" val="67"/>
      </iconSet>
    </cfRule>
  </conditionalFormatting>
  <conditionalFormatting sqref="L13">
    <cfRule type="iconSet" priority="14">
      <iconSet iconSet="3Symbols2">
        <cfvo type="percent" val="0"/>
        <cfvo type="percent" val="33"/>
        <cfvo type="percent" val="67"/>
      </iconSet>
    </cfRule>
  </conditionalFormatting>
  <conditionalFormatting sqref="E18:E23">
    <cfRule type="iconSet" priority="13">
      <iconSet iconSet="3Symbols2">
        <cfvo type="percent" val="0"/>
        <cfvo type="percent" val="33"/>
        <cfvo type="percent" val="67"/>
      </iconSet>
    </cfRule>
  </conditionalFormatting>
  <conditionalFormatting sqref="E24">
    <cfRule type="iconSet" priority="12">
      <iconSet iconSet="3Symbols2">
        <cfvo type="percent" val="0"/>
        <cfvo type="percent" val="33"/>
        <cfvo type="percent" val="67"/>
      </iconSet>
    </cfRule>
  </conditionalFormatting>
  <conditionalFormatting sqref="L18:L24">
    <cfRule type="iconSet" priority="11">
      <iconSet iconSet="3Symbols2">
        <cfvo type="percent" val="0"/>
        <cfvo type="percent" val="33"/>
        <cfvo type="percent" val="67"/>
      </iconSet>
    </cfRule>
  </conditionalFormatting>
  <conditionalFormatting sqref="E28:E31 L28:L30">
    <cfRule type="iconSet" priority="9">
      <iconSet iconSet="3Symbols2">
        <cfvo type="percent" val="0"/>
        <cfvo type="percent" val="33"/>
        <cfvo type="percent" val="67"/>
      </iconSet>
    </cfRule>
  </conditionalFormatting>
  <conditionalFormatting sqref="K5">
    <cfRule type="cellIs" dxfId="78" priority="5" operator="greaterThan">
      <formula>SUM(K3-K4)</formula>
    </cfRule>
  </conditionalFormatting>
  <conditionalFormatting sqref="L25">
    <cfRule type="iconSet" priority="34">
      <iconSet iconSet="3Symbols2">
        <cfvo type="percent" val="0"/>
        <cfvo type="percent" val="33"/>
        <cfvo type="percent" val="67"/>
      </iconSet>
    </cfRule>
  </conditionalFormatting>
  <conditionalFormatting sqref="E32">
    <cfRule type="iconSet" priority="4">
      <iconSet iconSet="3Signs">
        <cfvo type="percent" val="0"/>
        <cfvo type="num" val="-20"/>
        <cfvo type="num" val="0"/>
      </iconSet>
    </cfRule>
  </conditionalFormatting>
  <conditionalFormatting sqref="E32">
    <cfRule type="iconSet" priority="3">
      <iconSet iconSet="3Symbols2">
        <cfvo type="percent" val="0"/>
        <cfvo type="percent" val="33"/>
        <cfvo type="percent" val="67"/>
      </iconSet>
    </cfRule>
  </conditionalFormatting>
  <conditionalFormatting sqref="L31">
    <cfRule type="iconSet" priority="2">
      <iconSet iconSet="3Signs">
        <cfvo type="percent" val="0"/>
        <cfvo type="num" val="-20"/>
        <cfvo type="num" val="0"/>
      </iconSet>
    </cfRule>
  </conditionalFormatting>
  <conditionalFormatting sqref="L31">
    <cfRule type="iconSet" priority="1">
      <iconSet iconSet="3Symbols2">
        <cfvo type="percent" val="0"/>
        <cfvo type="percent" val="33"/>
        <cfvo type="percent" val="67"/>
      </iconSet>
    </cfRule>
  </conditionalFormatting>
  <pageMargins left="0.5" right="0.5" top="0.5" bottom="0.5" header="0.5" footer="0.5"/>
  <pageSetup paperSize="9" orientation="landscape" horizontalDpi="4294967292" r:id="rId1"/>
  <headerFooter alignWithMargins="0"/>
  <ignoredErrors>
    <ignoredError sqref="K3:K4 E11:E14 L9:L12" emptyCellReference="1"/>
  </ignoredErrors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Початок</vt:lpstr>
      <vt:lpstr>Планувальник бюджету свята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2018-12-13T13:07:00Z</dcterms:created>
  <dcterms:modified xsi:type="dcterms:W3CDTF">2018-12-13T13:07:00Z</dcterms:modified>
</cp:coreProperties>
</file>