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autoCompressPictures="0"/>
  <xr:revisionPtr revIDLastSave="0" documentId="10_ncr:100000_{5BD28017-93F1-471C-8DE4-994DA1C0B0DF}" xr6:coauthVersionLast="31" xr6:coauthVersionMax="40" xr10:uidLastSave="{00000000-0000-0000-0000-000000000000}"/>
  <bookViews>
    <workbookView xWindow="930" yWindow="0" windowWidth="21600" windowHeight="8325" xr2:uid="{00000000-000D-0000-FFFF-FFFF00000000}"/>
  </bookViews>
  <sheets>
    <sheet name="Început" sheetId="2" r:id="rId1"/>
    <sheet name="Planificator buget de sărbători" sheetId="1" r:id="rId2"/>
  </sheets>
  <definedNames>
    <definedName name="_xlnm._FilterDatabase" localSheetId="1" hidden="1">'Planificator buget de sărbători'!$I$7:$L$7</definedName>
  </definedNames>
  <calcPr calcId="179017"/>
  <webPublishing codePage="1252"/>
</workbook>
</file>

<file path=xl/calcChain.xml><?xml version="1.0" encoding="utf-8"?>
<calcChain xmlns="http://schemas.openxmlformats.org/spreadsheetml/2006/main">
  <c r="K4" i="1" l="1"/>
  <c r="E18" i="1"/>
  <c r="E19" i="1"/>
  <c r="E20" i="1"/>
  <c r="E21" i="1"/>
  <c r="E22" i="1"/>
  <c r="E23" i="1"/>
  <c r="E11" i="1"/>
  <c r="E10" i="1"/>
  <c r="E9" i="1"/>
  <c r="E12" i="1"/>
  <c r="E13" i="1"/>
  <c r="E14" i="1"/>
  <c r="E15" i="1" l="1"/>
  <c r="K3" i="1"/>
  <c r="K5" i="1" s="1"/>
  <c r="L18" i="1"/>
  <c r="L12" i="1"/>
  <c r="J13" i="1"/>
  <c r="K13" i="1"/>
  <c r="L19" i="1"/>
  <c r="L20" i="1"/>
  <c r="L21" i="1"/>
  <c r="L22" i="1"/>
  <c r="L23" i="1"/>
  <c r="L24" i="1"/>
  <c r="L29" i="1"/>
  <c r="L30" i="1"/>
  <c r="J25" i="1"/>
  <c r="L11" i="1"/>
  <c r="L10" i="1"/>
  <c r="L9" i="1"/>
  <c r="E31" i="1"/>
  <c r="E28" i="1"/>
  <c r="E29" i="1"/>
  <c r="E30" i="1"/>
  <c r="C32" i="1"/>
  <c r="D32" i="1"/>
  <c r="L28" i="1"/>
  <c r="K31" i="1"/>
  <c r="J31" i="1"/>
  <c r="K25" i="1"/>
  <c r="D24" i="1"/>
  <c r="C24" i="1"/>
  <c r="D15" i="1"/>
  <c r="C15" i="1"/>
  <c r="L13" i="1" l="1"/>
  <c r="L25" i="1"/>
  <c r="E32" i="1"/>
  <c r="L31" i="1"/>
  <c r="E24" i="1"/>
</calcChain>
</file>

<file path=xl/sharedStrings.xml><?xml version="1.0" encoding="utf-8"?>
<sst xmlns="http://schemas.openxmlformats.org/spreadsheetml/2006/main" count="88" uniqueCount="57">
  <si>
    <t>DESPRE ACEST ȘABLON</t>
  </si>
  <si>
    <t>Urmăriți cheltuielile cu acest planificator pentru bugetul de sărbători.</t>
  </si>
  <si>
    <t>Notă: </t>
  </si>
  <si>
    <t>Instrucțiuni suplimentare sunt furnizate în coloana A din foaia de lucru PLANIFICATOR BUGET DE SĂRBĂTORI. Acest text a fost ascuns intenționat. Pentru a elimina textul, selectați coloana A, apoi DELETE. Pentru a reafișa textul, selectați coloana A, apoi schimbați culoarea de font.</t>
  </si>
  <si>
    <t>Pentru a afla mai multe despre tabele, apăsați SHIFT, apoi F10 într-un tabel, selectați opțiunea TABEL, apoi TEXT ALTERNATIV.</t>
  </si>
  <si>
    <t>Titlul acestei foi de lucru se află în celula de la dreapta.</t>
  </si>
  <si>
    <t>Eticheta Călătorii se află în celula de la dreapta și eticheta Diverse în celula I26.</t>
  </si>
  <si>
    <t>Planificator 
Buget de sărbători</t>
  </si>
  <si>
    <t>Cadouri</t>
  </si>
  <si>
    <t>Articol</t>
  </si>
  <si>
    <t>Familie</t>
  </si>
  <si>
    <t>Prieteni</t>
  </si>
  <si>
    <t>Colegi</t>
  </si>
  <si>
    <t>Profesori, bone etc.</t>
  </si>
  <si>
    <t>Donații caritabile</t>
  </si>
  <si>
    <t>Altele (fila din ultima coloană a acestui rând pentru a adăuga un rând)</t>
  </si>
  <si>
    <t>Total</t>
  </si>
  <si>
    <t>Ambalaj</t>
  </si>
  <si>
    <t>Ambalaj cadouri</t>
  </si>
  <si>
    <t>Etichete</t>
  </si>
  <si>
    <t>Consumabile (panglică, bandă etc.)</t>
  </si>
  <si>
    <t>Cutii</t>
  </si>
  <si>
    <t>Cheltuieli cu poșta</t>
  </si>
  <si>
    <t>Călătorii</t>
  </si>
  <si>
    <t>Bilete de avion</t>
  </si>
  <si>
    <t>Cazare</t>
  </si>
  <si>
    <t>Transport</t>
  </si>
  <si>
    <t>Buget</t>
  </si>
  <si>
    <t>Real</t>
  </si>
  <si>
    <t>Diferență</t>
  </si>
  <si>
    <t>BUGET DE SĂRBĂTORI</t>
  </si>
  <si>
    <t>SUMĂ CHELTUITĂ EFECTIV</t>
  </si>
  <si>
    <t>DIFERENȚA (peste/sub buget)</t>
  </si>
  <si>
    <t>Mese de sărbători</t>
  </si>
  <si>
    <t>Articole de băcănie</t>
  </si>
  <si>
    <t>Băuturi alcoolice</t>
  </si>
  <si>
    <t>Decorațiuni</t>
  </si>
  <si>
    <t>Distracție</t>
  </si>
  <si>
    <t>Ajutor la petrecere (barman, furnizor de alimente, persoane pentru curățenie etc.)</t>
  </si>
  <si>
    <t>Alimente și băuturi</t>
  </si>
  <si>
    <t>Îmbrăcăminte</t>
  </si>
  <si>
    <t>Bilete</t>
  </si>
  <si>
    <t>Cine în oraș</t>
  </si>
  <si>
    <t>Diverse</t>
  </si>
  <si>
    <t>Fotografii de vacanță</t>
  </si>
  <si>
    <t xml:space="preserve">Gaze </t>
  </si>
  <si>
    <t>Bugetul de sărbători, suma totală efectivă cheltuită și Diferență se calculează automat pentru dvs.</t>
  </si>
  <si>
    <t>Introduceți Buget și Real efective pentru diferitele elemente din tabele.</t>
  </si>
  <si>
    <t xml:space="preserve">Introduceți Buget și Real efective pentru fiecare categorie în tabelele corespunzătoare din această foaie de lucru. Găsiți instrucțiuni utile despre cum să utilizați această foaie de lucru în celulele din această coloană. Apăsați săgeata în jos pentru a începe. </t>
  </si>
  <si>
    <t>Buget de sărbătorii se calculează automat în celula K3.</t>
  </si>
  <si>
    <t>Sumă cheltuită efectiv se calculează automat în celula K4.</t>
  </si>
  <si>
    <t>Diferență se calculează automat în celula K5. Următoarele instrucțiuni se află în celula A7.</t>
  </si>
  <si>
    <t>Eticheta pentru Cadouri se află în celula de la dreapta, iar eticheta pentru Mese de sărbători în celula I7.</t>
  </si>
  <si>
    <t>Introduceți cheltuielile pentru Cadouri în tabel, începând cu celula de la dreapta și pentru Mese în tabel, începând cu celula I8. Următoarele instrucțiuni se află în celula A16.</t>
  </si>
  <si>
    <t>Eticheta pentru Ambalaj se află în celula de la dreapta, iar eticheta Distracție se află în celula I16.</t>
  </si>
  <si>
    <t>Introduceți cheltuielile pentru Ambalaj în tabel, începând cu celula de la dreapta și pentru Distracție în tabel, începând cu celula I17. Următoarele instrucțiuni se află în celula A26.</t>
  </si>
  <si>
    <t>Introduceți cheltuielile pentru Călătorii în tabel, începând cu celula de la dreapta și cheltuielile pentru Diverse în tabel, începând cu celula I27.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</si>
</sst>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 &quot;lei&quot;_-;\-* #,##0\ &quot;lei&quot;_-;_-* &quot;-&quot;\ &quot;lei&quot;_-;_-@_-"/>
    <numFmt numFmtId="165" formatCode="_-* #,##0.00\ &quot;lei&quot;_-;\-* #,##0.00\ &quot;lei&quot;_-;_-* &quot;-&quot;??\ &quot;lei&quot;_-;_-@_-"/>
    <numFmt numFmtId="166" formatCode="#,##0.00\ &quot;lei&quot;"/>
    <numFmt numFmtId="167" formatCode="#,##0.00\ &quot;lei&quot;;[Red]#,##0.00\ &quot;lei&quot;"/>
  </numFmts>
  <fonts count="44" x14ac:knownFonts="1">
    <font>
      <sz val="10"/>
      <name val="Calibri"/>
      <family val="2"/>
    </font>
    <font>
      <sz val="8"/>
      <color theme="1"/>
      <name val="Arial"/>
      <family val="2"/>
    </font>
    <font>
      <b/>
      <sz val="16"/>
      <color theme="0"/>
      <name val="Century Gothic"/>
      <family val="2"/>
      <scheme val="major"/>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2"/>
      <color theme="0"/>
      <name val="Calibri"/>
      <family val="2"/>
    </font>
    <font>
      <b/>
      <sz val="20"/>
      <color theme="5"/>
      <name val="Calibri"/>
      <family val="2"/>
    </font>
    <font>
      <b/>
      <sz val="48"/>
      <color theme="5"/>
      <name val="Calibri"/>
      <family val="2"/>
    </font>
    <font>
      <b/>
      <sz val="18"/>
      <color theme="4" tint="-0.499984740745262"/>
      <name val="Calibri"/>
      <family val="2"/>
    </font>
    <font>
      <b/>
      <sz val="10"/>
      <color theme="4" tint="-0.24994659260841701"/>
      <name val="Calibri"/>
      <family val="2"/>
    </font>
    <font>
      <b/>
      <sz val="11"/>
      <color rgb="FF3F3F3F"/>
      <name val="Calibri"/>
      <family val="2"/>
    </font>
    <font>
      <sz val="18"/>
      <color theme="3"/>
      <name val="Calibri"/>
      <family val="2"/>
    </font>
    <font>
      <b/>
      <sz val="11"/>
      <color theme="1"/>
      <name val="Calibri"/>
      <family val="2"/>
    </font>
    <font>
      <b/>
      <sz val="12"/>
      <color theme="4" tint="-0.499984740745262"/>
      <name val="Calibri"/>
      <family val="2"/>
    </font>
    <font>
      <sz val="11"/>
      <color rgb="FFFF0000"/>
      <name val="Calibri"/>
      <family val="2"/>
    </font>
    <font>
      <sz val="10"/>
      <color theme="2"/>
      <name val="Calibri"/>
      <family val="2"/>
      <charset val="238"/>
    </font>
    <font>
      <sz val="10"/>
      <name val="Calibri"/>
      <family val="2"/>
      <charset val="238"/>
    </font>
    <font>
      <b/>
      <sz val="60"/>
      <color theme="4" tint="-0.499984740745262"/>
      <name val="Calibri"/>
      <family val="2"/>
      <charset val="238"/>
    </font>
    <font>
      <b/>
      <sz val="48"/>
      <color theme="5"/>
      <name val="Calibri"/>
      <family val="2"/>
      <charset val="238"/>
    </font>
    <font>
      <b/>
      <sz val="18"/>
      <color theme="4" tint="-0.499984740745262"/>
      <name val="Calibri"/>
      <family val="2"/>
      <charset val="238"/>
    </font>
    <font>
      <b/>
      <sz val="16"/>
      <name val="Calibri"/>
      <family val="2"/>
      <charset val="238"/>
    </font>
    <font>
      <b/>
      <sz val="10"/>
      <color indexed="63"/>
      <name val="Calibri"/>
      <family val="2"/>
      <charset val="238"/>
    </font>
    <font>
      <b/>
      <sz val="18"/>
      <color theme="5" tint="-0.499984740745262"/>
      <name val="Calibri"/>
      <family val="2"/>
      <charset val="238"/>
    </font>
    <font>
      <b/>
      <sz val="20"/>
      <color theme="5" tint="-0.249977111117893"/>
      <name val="Calibri"/>
      <family val="2"/>
      <charset val="238"/>
    </font>
    <font>
      <b/>
      <sz val="20"/>
      <color theme="5"/>
      <name val="Calibri"/>
      <family val="2"/>
      <charset val="238"/>
    </font>
    <font>
      <b/>
      <sz val="12"/>
      <color theme="0"/>
      <name val="Calibri"/>
      <family val="2"/>
      <charset val="238"/>
    </font>
    <font>
      <b/>
      <sz val="10"/>
      <name val="Calibri"/>
      <family val="2"/>
      <charset val="238"/>
    </font>
    <font>
      <b/>
      <sz val="10"/>
      <color theme="4" tint="-0.24994659260841701"/>
      <name val="Calibri"/>
      <family val="2"/>
      <charset val="238"/>
    </font>
    <font>
      <b/>
      <sz val="12"/>
      <color theme="2"/>
      <name val="Calibri"/>
      <family val="2"/>
      <charset val="238"/>
    </font>
    <font>
      <sz val="10"/>
      <color indexed="63"/>
      <name val="Calibri"/>
      <family val="2"/>
      <charset val="238"/>
    </font>
  </fonts>
  <fills count="42">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4" tint="-0.49998474074526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48118533890809E-2"/>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medium">
        <color theme="4" tint="-0.249977111117893"/>
      </bottom>
      <diagonal/>
    </border>
    <border>
      <left/>
      <right/>
      <top/>
      <bottom style="thick">
        <color theme="4" tint="-0.499984740745262"/>
      </bottom>
      <diagonal/>
    </border>
    <border>
      <left/>
      <right/>
      <top style="medium">
        <color theme="4" tint="-0.499984740745262"/>
      </top>
      <bottom/>
      <diagonal/>
    </border>
    <border>
      <left/>
      <right style="medium">
        <color theme="4" tint="-0.24994659260841701"/>
      </right>
      <top/>
      <bottom style="medium">
        <color theme="4" tint="-0.24994659260841701"/>
      </bottom>
      <diagonal/>
    </border>
    <border>
      <left/>
      <right/>
      <top/>
      <bottom style="medium">
        <color theme="4" tint="-0.24994659260841701"/>
      </bottom>
      <diagonal/>
    </border>
    <border>
      <left/>
      <right/>
      <top/>
      <bottom style="thick">
        <color theme="4" tint="0.499984740745262"/>
      </bottom>
      <diagonal/>
    </border>
    <border>
      <left/>
      <right/>
      <top style="thick">
        <color theme="4" tint="-0.499984740745262"/>
      </top>
      <bottom/>
      <diagonal/>
    </border>
    <border>
      <left/>
      <right style="medium">
        <color theme="4" tint="-0.249977111117893"/>
      </right>
      <top/>
      <bottom style="medium">
        <color theme="4" tint="-0.249977111117893"/>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9" fillId="2" borderId="0">
      <alignment horizontal="left" vertical="center"/>
    </xf>
    <xf numFmtId="166" fontId="23" fillId="0" borderId="0">
      <alignment horizontal="right"/>
    </xf>
    <xf numFmtId="0" fontId="23" fillId="0" borderId="0">
      <alignment horizontal="left"/>
    </xf>
    <xf numFmtId="0" fontId="20" fillId="0" borderId="0">
      <alignment horizontal="center" vertical="center"/>
    </xf>
    <xf numFmtId="0" fontId="21" fillId="0" borderId="0">
      <alignment horizontal="left" vertical="center"/>
    </xf>
    <xf numFmtId="0" fontId="22" fillId="5" borderId="0">
      <alignment vertical="center"/>
    </xf>
    <xf numFmtId="166" fontId="22" fillId="6" borderId="0">
      <alignment horizontal="right" vertical="center"/>
    </xf>
    <xf numFmtId="0" fontId="19" fillId="2" borderId="0">
      <alignment horizontal="right" vertical="center"/>
    </xf>
    <xf numFmtId="166" fontId="27" fillId="8" borderId="0">
      <alignment horizontal="right"/>
    </xf>
    <xf numFmtId="0" fontId="14" fillId="0" borderId="6"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13"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2" fillId="11" borderId="0" applyNumberFormat="0" applyBorder="0" applyAlignment="0" applyProtection="0"/>
    <xf numFmtId="0" fontId="7" fillId="12" borderId="0" applyNumberFormat="0" applyBorder="0" applyAlignment="0" applyProtection="0"/>
    <xf numFmtId="0" fontId="18" fillId="13" borderId="0" applyNumberFormat="0" applyBorder="0" applyAlignment="0" applyProtection="0"/>
    <xf numFmtId="0" fontId="16" fillId="14" borderId="11" applyNumberFormat="0" applyAlignment="0" applyProtection="0"/>
    <xf numFmtId="0" fontId="24" fillId="15" borderId="12" applyNumberFormat="0" applyAlignment="0" applyProtection="0"/>
    <xf numFmtId="0" fontId="8" fillId="15" borderId="11" applyNumberFormat="0" applyAlignment="0" applyProtection="0"/>
    <xf numFmtId="0" fontId="17" fillId="0" borderId="13" applyNumberFormat="0" applyFill="0" applyAlignment="0" applyProtection="0"/>
    <xf numFmtId="0" fontId="9" fillId="16" borderId="14" applyNumberFormat="0" applyAlignment="0" applyProtection="0"/>
    <xf numFmtId="0" fontId="28" fillId="0" borderId="0" applyNumberFormat="0" applyFill="0" applyBorder="0" applyAlignment="0" applyProtection="0"/>
    <xf numFmtId="0" fontId="10" fillId="17" borderId="15" applyNumberFormat="0" applyFont="0" applyAlignment="0" applyProtection="0"/>
    <xf numFmtId="0" fontId="11" fillId="0" borderId="0" applyNumberFormat="0" applyFill="0" applyBorder="0" applyAlignment="0" applyProtection="0"/>
    <xf numFmtId="0" fontId="26" fillId="0" borderId="16" applyNumberFormat="0" applyFill="0" applyAlignment="0" applyProtection="0"/>
    <xf numFmtId="0" fontId="6"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6"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6"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cellStyleXfs>
  <cellXfs count="52">
    <xf numFmtId="0" fontId="0" fillId="0" borderId="0" xfId="0"/>
    <xf numFmtId="0" fontId="2" fillId="10" borderId="0" xfId="10" applyFont="1" applyFill="1" applyBorder="1" applyAlignment="1">
      <alignment horizontal="center"/>
    </xf>
    <xf numFmtId="0" fontId="3" fillId="0" borderId="0" xfId="0" applyFont="1" applyAlignment="1">
      <alignment vertical="center" wrapText="1"/>
    </xf>
    <xf numFmtId="0" fontId="4" fillId="0" borderId="0" xfId="0" applyFont="1" applyAlignment="1">
      <alignment vertical="center" wrapText="1"/>
    </xf>
    <xf numFmtId="0" fontId="29" fillId="5" borderId="0" xfId="0" applyFont="1" applyFill="1"/>
    <xf numFmtId="0" fontId="30" fillId="5" borderId="0" xfId="0" applyFont="1" applyFill="1"/>
    <xf numFmtId="0" fontId="32" fillId="5" borderId="0" xfId="5" applyFont="1" applyFill="1">
      <alignment horizontal="left" vertical="center"/>
    </xf>
    <xf numFmtId="0" fontId="32" fillId="9" borderId="0" xfId="5" applyFont="1" applyFill="1">
      <alignment horizontal="left" vertical="center"/>
    </xf>
    <xf numFmtId="0" fontId="33" fillId="5" borderId="0" xfId="6" applyFont="1">
      <alignment vertical="center"/>
    </xf>
    <xf numFmtId="0" fontId="29" fillId="5" borderId="0" xfId="0" applyFont="1" applyFill="1" applyAlignment="1">
      <alignment horizontal="left"/>
    </xf>
    <xf numFmtId="0" fontId="32" fillId="4" borderId="0" xfId="5" applyFont="1" applyFill="1">
      <alignment horizontal="left" vertical="center"/>
    </xf>
    <xf numFmtId="0" fontId="34" fillId="5" borderId="0" xfId="0" applyFont="1" applyFill="1" applyAlignment="1">
      <alignment vertical="center"/>
    </xf>
    <xf numFmtId="166" fontId="33" fillId="5" borderId="0" xfId="7" applyFont="1" applyFill="1">
      <alignment horizontal="right" vertical="center"/>
    </xf>
    <xf numFmtId="0" fontId="29" fillId="5" borderId="0" xfId="0" applyFont="1" applyFill="1" applyAlignment="1">
      <alignment horizontal="left" vertical="top"/>
    </xf>
    <xf numFmtId="0" fontId="32" fillId="5" borderId="0" xfId="5" applyFont="1" applyFill="1" applyAlignment="1">
      <alignment horizontal="left" vertical="top"/>
    </xf>
    <xf numFmtId="0" fontId="32" fillId="3" borderId="0" xfId="5" applyFont="1" applyFill="1" applyAlignment="1">
      <alignment horizontal="left" vertical="top"/>
    </xf>
    <xf numFmtId="0" fontId="35" fillId="5" borderId="0" xfId="0" applyFont="1" applyFill="1" applyAlignment="1">
      <alignment horizontal="left" vertical="top" wrapText="1"/>
    </xf>
    <xf numFmtId="166" fontId="33" fillId="5" borderId="2" xfId="7" applyFont="1" applyFill="1" applyBorder="1" applyAlignment="1">
      <alignment horizontal="right" vertical="top"/>
    </xf>
    <xf numFmtId="0" fontId="30" fillId="5" borderId="0" xfId="0" applyFont="1" applyFill="1" applyAlignment="1">
      <alignment vertical="top"/>
    </xf>
    <xf numFmtId="0" fontId="29" fillId="5" borderId="0" xfId="0" applyFont="1" applyFill="1" applyAlignment="1">
      <alignment horizontal="left" vertical="center"/>
    </xf>
    <xf numFmtId="0" fontId="35" fillId="5" borderId="0" xfId="0" applyFont="1" applyFill="1" applyAlignment="1">
      <alignment horizontal="left" vertical="center" wrapText="1"/>
    </xf>
    <xf numFmtId="167" fontId="36" fillId="5" borderId="0" xfId="0" applyNumberFormat="1" applyFont="1" applyFill="1" applyAlignment="1">
      <alignment horizontal="right" vertical="center"/>
    </xf>
    <xf numFmtId="0" fontId="32" fillId="7" borderId="0" xfId="5" applyFont="1" applyFill="1">
      <alignment horizontal="left" vertical="center"/>
    </xf>
    <xf numFmtId="0" fontId="38" fillId="5" borderId="0" xfId="0" applyFont="1" applyFill="1" applyAlignment="1">
      <alignment horizontal="center" vertical="center"/>
    </xf>
    <xf numFmtId="0" fontId="30" fillId="5" borderId="0" xfId="0" applyFont="1" applyFill="1" applyAlignment="1">
      <alignment vertical="center"/>
    </xf>
    <xf numFmtId="0" fontId="39" fillId="10" borderId="5" xfId="1" applyFont="1" applyFill="1" applyBorder="1">
      <alignment horizontal="left" vertical="center"/>
    </xf>
    <xf numFmtId="0" fontId="39" fillId="10" borderId="5" xfId="8" applyFont="1" applyFill="1" applyBorder="1">
      <alignment horizontal="right" vertical="center"/>
    </xf>
    <xf numFmtId="0" fontId="39" fillId="10" borderId="4" xfId="8" applyFont="1" applyFill="1" applyBorder="1">
      <alignment horizontal="right" vertical="center"/>
    </xf>
    <xf numFmtId="0" fontId="39" fillId="5" borderId="0" xfId="1" applyFont="1" applyFill="1">
      <alignment horizontal="left" vertical="center"/>
    </xf>
    <xf numFmtId="0" fontId="30" fillId="5" borderId="0" xfId="0" applyFont="1" applyFill="1" applyAlignment="1">
      <alignment shrinkToFit="1"/>
    </xf>
    <xf numFmtId="166" fontId="30" fillId="5" borderId="0" xfId="0" applyNumberFormat="1" applyFont="1" applyFill="1"/>
    <xf numFmtId="166" fontId="30" fillId="5" borderId="0" xfId="0" applyNumberFormat="1" applyFont="1" applyFill="1" applyAlignment="1">
      <alignment horizontal="right" vertical="center"/>
    </xf>
    <xf numFmtId="0" fontId="30" fillId="5" borderId="0" xfId="0" applyFont="1" applyFill="1" applyAlignment="1">
      <alignment horizontal="right" vertical="center"/>
    </xf>
    <xf numFmtId="0" fontId="35" fillId="5" borderId="0" xfId="0" applyFont="1" applyFill="1" applyAlignment="1">
      <alignment vertical="center"/>
    </xf>
    <xf numFmtId="0" fontId="40" fillId="5" borderId="0" xfId="0" applyFont="1" applyFill="1" applyAlignment="1">
      <alignment horizontal="left" vertical="center" wrapText="1"/>
    </xf>
    <xf numFmtId="0" fontId="30" fillId="5" borderId="0" xfId="0" applyFont="1" applyFill="1" applyAlignment="1">
      <alignment horizontal="left" vertical="center"/>
    </xf>
    <xf numFmtId="0" fontId="41" fillId="5" borderId="3" xfId="3" applyFont="1" applyFill="1" applyBorder="1">
      <alignment horizontal="left"/>
    </xf>
    <xf numFmtId="166" fontId="41" fillId="5" borderId="3" xfId="2" applyFont="1" applyFill="1" applyBorder="1">
      <alignment horizontal="right"/>
    </xf>
    <xf numFmtId="0" fontId="41" fillId="5" borderId="0" xfId="2" applyNumberFormat="1" applyFont="1" applyFill="1">
      <alignment horizontal="right"/>
    </xf>
    <xf numFmtId="0" fontId="38" fillId="5" borderId="0" xfId="4" applyFont="1" applyFill="1">
      <alignment horizontal="center" vertical="center"/>
    </xf>
    <xf numFmtId="0" fontId="42" fillId="5" borderId="0" xfId="1" applyFont="1" applyFill="1">
      <alignment horizontal="left" vertical="center"/>
    </xf>
    <xf numFmtId="0" fontId="39" fillId="10" borderId="1" xfId="1" applyFont="1" applyFill="1" applyBorder="1">
      <alignment horizontal="left" vertical="center"/>
    </xf>
    <xf numFmtId="0" fontId="39" fillId="10" borderId="1" xfId="8" applyFont="1" applyFill="1" applyBorder="1">
      <alignment horizontal="right" vertical="center"/>
    </xf>
    <xf numFmtId="0" fontId="39" fillId="10" borderId="8" xfId="8" applyFont="1" applyFill="1" applyBorder="1">
      <alignment horizontal="right" vertical="center"/>
    </xf>
    <xf numFmtId="0" fontId="40" fillId="5" borderId="0" xfId="0" applyFont="1" applyFill="1" applyAlignment="1">
      <alignment vertical="center"/>
    </xf>
    <xf numFmtId="0" fontId="43" fillId="5" borderId="0" xfId="0" applyFont="1" applyFill="1" applyAlignment="1">
      <alignment horizontal="left" vertical="center"/>
    </xf>
    <xf numFmtId="0" fontId="31" fillId="5" borderId="0" xfId="5" applyFont="1" applyFill="1" applyAlignment="1">
      <alignment horizontal="left" vertical="center" wrapText="1"/>
    </xf>
    <xf numFmtId="0" fontId="37" fillId="5" borderId="0" xfId="4" applyFont="1" applyFill="1">
      <alignment horizontal="center" vertical="center"/>
    </xf>
    <xf numFmtId="0" fontId="37" fillId="5" borderId="0" xfId="0" applyFont="1" applyFill="1" applyAlignment="1">
      <alignment horizontal="center" vertical="center"/>
    </xf>
    <xf numFmtId="0" fontId="33" fillId="5" borderId="0" xfId="6" applyFont="1">
      <alignment vertical="center"/>
    </xf>
    <xf numFmtId="0" fontId="33" fillId="5" borderId="2" xfId="6" applyFont="1" applyBorder="1" applyAlignment="1">
      <alignment vertical="top"/>
    </xf>
    <xf numFmtId="0" fontId="33" fillId="5" borderId="7" xfId="6" applyFont="1" applyBorder="1">
      <alignment vertical="center"/>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1" builtinId="27" customBuiltin="1"/>
    <cellStyle name="Calculation" xfId="25" builtinId="22" customBuiltin="1"/>
    <cellStyle name="Check Cell" xfId="27"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30" builtinId="53" customBuiltin="1"/>
    <cellStyle name="Good" xfId="20" builtinId="26" customBuiltin="1"/>
    <cellStyle name="Heading 1" xfId="17" builtinId="16" customBuiltin="1"/>
    <cellStyle name="Heading 2" xfId="10"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ustomBuiltin="1"/>
    <cellStyle name="Normal 2" xfId="1" xr:uid="{00000000-0005-0000-0000-000001000000}"/>
    <cellStyle name="Normal 2 2" xfId="8" xr:uid="{00000000-0005-0000-0000-000002000000}"/>
    <cellStyle name="Normal 3" xfId="4" xr:uid="{00000000-0005-0000-0000-000003000000}"/>
    <cellStyle name="Normal 4" xfId="5" xr:uid="{00000000-0005-0000-0000-000004000000}"/>
    <cellStyle name="Normal 5" xfId="6" xr:uid="{00000000-0005-0000-0000-000005000000}"/>
    <cellStyle name="Note" xfId="29" builtinId="10" customBuiltin="1"/>
    <cellStyle name="număr total" xfId="3" xr:uid="{00000000-0005-0000-0000-000009000000}"/>
    <cellStyle name="Output" xfId="24" builtinId="21" customBuiltin="1"/>
    <cellStyle name="Percent" xfId="15" builtinId="5" customBuiltin="1"/>
    <cellStyle name="Title" xfId="16" builtinId="15" customBuiltin="1"/>
    <cellStyle name="Total" xfId="31" builtinId="25" customBuiltin="1"/>
    <cellStyle name="total monedă" xfId="2" xr:uid="{00000000-0005-0000-0000-000006000000}"/>
    <cellStyle name="total monedă 2" xfId="7" xr:uid="{00000000-0005-0000-0000-000007000000}"/>
    <cellStyle name="total monedă 2 2" xfId="9" xr:uid="{00000000-0005-0000-0000-000008000000}"/>
    <cellStyle name="Warning Text" xfId="28" builtinId="11" customBuiltin="1"/>
  </cellStyles>
  <dxfs count="79">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sz val="10"/>
        <color auto="1"/>
        <name val="Calibri"/>
        <family val="2"/>
        <charset val="238"/>
        <scheme val="none"/>
      </font>
      <numFmt numFmtId="168" formatCode="&quot;$&quot;#,##0.00"/>
      <fill>
        <patternFill patternType="solid">
          <fgColor indexed="64"/>
          <bgColor theme="2"/>
        </patternFill>
      </fill>
      <alignment horizontal="right" vertical="center" textRotation="0" wrapText="0" indent="0" justifyLastLine="0" shrinkToFit="0" readingOrder="0"/>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sz val="10"/>
        <color auto="1"/>
        <name val="Calibri"/>
        <family val="2"/>
        <charset val="238"/>
        <scheme val="none"/>
      </font>
      <numFmt numFmtId="168" formatCode="&quot;$&quot;#,##0.00"/>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dxf>
    <dxf>
      <border>
        <top style="medium">
          <color theme="4" tint="-0.499984740745262"/>
        </top>
      </border>
    </dxf>
    <dxf>
      <font>
        <b/>
        <strike val="0"/>
        <outline val="0"/>
        <shadow val="0"/>
        <u val="none"/>
        <vertAlign val="baseline"/>
        <sz val="10"/>
        <color theme="3"/>
        <name val="Calibri"/>
        <family val="2"/>
        <charset val="238"/>
        <scheme val="none"/>
      </font>
      <fill>
        <patternFill patternType="solid">
          <fgColor indexed="64"/>
          <bgColor theme="2"/>
        </patternFill>
      </fill>
    </dxf>
    <dxf>
      <font>
        <strike val="0"/>
        <outline val="0"/>
        <shadow val="0"/>
        <u val="none"/>
        <vertAlign val="baseline"/>
        <sz val="10"/>
        <color auto="1"/>
        <name val="Calibri"/>
        <family val="2"/>
        <charset val="238"/>
        <scheme val="none"/>
      </font>
      <fill>
        <patternFill patternType="solid">
          <fgColor indexed="64"/>
          <bgColor theme="2"/>
        </patternFill>
      </fill>
    </dxf>
    <dxf>
      <border>
        <bottom style="medium">
          <color theme="4" tint="-0.24994659260841701"/>
        </bottom>
      </border>
    </dxf>
    <dxf>
      <font>
        <strike val="0"/>
        <outline val="0"/>
        <shadow val="0"/>
        <u val="none"/>
        <vertAlign val="baseline"/>
        <name val="Calibri"/>
        <family val="2"/>
        <charset val="238"/>
        <scheme val="none"/>
      </font>
      <fill>
        <patternFill patternType="solid">
          <fgColor indexed="64"/>
          <bgColor theme="4" tint="-0.249977111117893"/>
        </patternFill>
      </fill>
      <border diagonalUp="0" diagonalDown="0" outline="0">
        <left/>
        <right/>
        <top/>
        <bottom/>
      </border>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border>
        <top style="medium">
          <color theme="4" tint="-0.499984740745262"/>
        </top>
      </border>
    </dxf>
    <dxf>
      <font>
        <strike val="0"/>
        <outline val="0"/>
        <shadow val="0"/>
        <u val="none"/>
        <vertAlign val="baseline"/>
        <sz val="10"/>
        <name val="Calibri"/>
        <family val="2"/>
        <charset val="238"/>
        <scheme val="none"/>
      </font>
      <fill>
        <patternFill patternType="solid">
          <fgColor indexed="64"/>
          <bgColor theme="2"/>
        </patternFill>
      </fill>
    </dxf>
    <dxf>
      <font>
        <strike val="0"/>
        <outline val="0"/>
        <shadow val="0"/>
        <u val="none"/>
        <vertAlign val="baseline"/>
        <sz val="10"/>
        <color auto="1"/>
        <name val="Calibri"/>
        <family val="2"/>
        <charset val="238"/>
        <scheme val="none"/>
      </font>
      <fill>
        <patternFill patternType="solid">
          <fgColor indexed="64"/>
          <bgColor theme="2"/>
        </patternFill>
      </fill>
    </dxf>
    <dxf>
      <border>
        <bottom style="medium">
          <color theme="4" tint="-0.24994659260841701"/>
        </bottom>
      </border>
    </dxf>
    <dxf>
      <font>
        <strike val="0"/>
        <outline val="0"/>
        <shadow val="0"/>
        <u val="none"/>
        <vertAlign val="baseline"/>
        <name val="Calibri"/>
        <family val="2"/>
        <charset val="238"/>
        <scheme val="none"/>
      </font>
      <fill>
        <patternFill patternType="solid">
          <fgColor indexed="64"/>
          <bgColor theme="4" tint="-0.249977111117893"/>
        </patternFill>
      </fill>
      <border diagonalUp="0" diagonalDown="0" outline="0">
        <left/>
        <right/>
        <top/>
        <bottom/>
      </border>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border>
        <top style="medium">
          <color theme="4" tint="-0.499984740745262"/>
        </top>
      </border>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sz val="10"/>
        <color auto="1"/>
        <name val="Calibri"/>
        <family val="2"/>
        <charset val="238"/>
        <scheme val="none"/>
      </font>
      <fill>
        <patternFill patternType="solid">
          <fgColor indexed="64"/>
          <bgColor theme="2"/>
        </patternFill>
      </fill>
    </dxf>
    <dxf>
      <border>
        <bottom style="medium">
          <color theme="4" tint="-0.24994659260841701"/>
        </bottom>
      </border>
    </dxf>
    <dxf>
      <font>
        <strike val="0"/>
        <outline val="0"/>
        <shadow val="0"/>
        <u val="none"/>
        <vertAlign val="baseline"/>
        <name val="Calibri"/>
        <family val="2"/>
        <charset val="238"/>
        <scheme val="none"/>
      </font>
      <fill>
        <patternFill patternType="solid">
          <fgColor indexed="64"/>
          <bgColor theme="4" tint="-0.249977111117893"/>
        </patternFill>
      </fill>
      <border diagonalUp="0" diagonalDown="0" outline="0">
        <left/>
        <right/>
        <top/>
        <bottom/>
      </border>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fill>
        <patternFill patternType="solid">
          <fgColor indexed="64"/>
          <bgColor theme="2"/>
        </patternFill>
      </fill>
    </dxf>
    <dxf>
      <border>
        <top style="medium">
          <color theme="4" tint="-0.499984740745262"/>
        </top>
      </border>
    </dxf>
    <dxf>
      <font>
        <strike val="0"/>
        <outline val="0"/>
        <shadow val="0"/>
        <u val="none"/>
        <vertAlign val="baseline"/>
        <sz val="10"/>
        <name val="Calibri"/>
        <family val="2"/>
        <charset val="238"/>
        <scheme val="none"/>
      </font>
      <fill>
        <patternFill patternType="solid">
          <fgColor indexed="64"/>
          <bgColor theme="2"/>
        </patternFill>
      </fill>
    </dxf>
    <dxf>
      <font>
        <strike val="0"/>
        <outline val="0"/>
        <shadow val="0"/>
        <u val="none"/>
        <vertAlign val="baseline"/>
        <sz val="10"/>
        <color auto="1"/>
        <name val="Calibri"/>
        <family val="2"/>
        <charset val="238"/>
        <scheme val="none"/>
      </font>
      <fill>
        <patternFill patternType="solid">
          <fgColor indexed="64"/>
          <bgColor theme="2"/>
        </patternFill>
      </fill>
    </dxf>
    <dxf>
      <border>
        <bottom style="medium">
          <color theme="4" tint="-0.249977111117893"/>
        </bottom>
      </border>
    </dxf>
    <dxf>
      <font>
        <strike val="0"/>
        <outline val="0"/>
        <shadow val="0"/>
        <u val="none"/>
        <vertAlign val="baseline"/>
        <name val="Calibri"/>
        <family val="2"/>
        <charset val="238"/>
        <scheme val="none"/>
      </font>
      <fill>
        <patternFill patternType="solid">
          <fgColor indexed="64"/>
          <bgColor theme="4" tint="-0.249977111117893"/>
        </patternFill>
      </fill>
      <border diagonalUp="0" diagonalDown="0" outline="0">
        <left/>
        <right/>
        <top/>
        <bottom/>
      </border>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border>
        <top style="medium">
          <color theme="4" tint="-0.499984740745262"/>
        </top>
      </border>
    </dxf>
    <dxf>
      <font>
        <strike val="0"/>
        <outline val="0"/>
        <shadow val="0"/>
        <u val="none"/>
        <vertAlign val="baseline"/>
        <sz val="10"/>
        <name val="Calibri"/>
        <family val="2"/>
        <charset val="238"/>
        <scheme val="none"/>
      </font>
      <fill>
        <patternFill patternType="solid">
          <fgColor indexed="64"/>
          <bgColor theme="2"/>
        </patternFill>
      </fill>
    </dxf>
    <dxf>
      <font>
        <strike val="0"/>
        <outline val="0"/>
        <shadow val="0"/>
        <u val="none"/>
        <vertAlign val="baseline"/>
        <sz val="10"/>
        <color auto="1"/>
        <name val="Calibri"/>
        <family val="2"/>
        <charset val="238"/>
        <scheme val="none"/>
      </font>
      <fill>
        <patternFill patternType="solid">
          <fgColor indexed="64"/>
          <bgColor theme="2"/>
        </patternFill>
      </fill>
    </dxf>
    <dxf>
      <border>
        <bottom style="medium">
          <color theme="4" tint="-0.249977111117893"/>
        </bottom>
      </border>
    </dxf>
    <dxf>
      <font>
        <strike val="0"/>
        <outline val="0"/>
        <shadow val="0"/>
        <u val="none"/>
        <vertAlign val="baseline"/>
        <name val="Calibri"/>
        <family val="2"/>
        <charset val="238"/>
        <scheme val="none"/>
      </font>
      <fill>
        <patternFill patternType="solid">
          <fgColor indexed="64"/>
          <bgColor theme="4" tint="-0.249977111117893"/>
        </patternFill>
      </fill>
      <border diagonalUp="0" diagonalDown="0" outline="0">
        <left/>
        <right/>
        <top/>
        <bottom/>
      </border>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font>
        <strike val="0"/>
        <outline val="0"/>
        <shadow val="0"/>
        <u val="none"/>
        <vertAlign val="baseline"/>
        <name val="Calibri"/>
        <family val="2"/>
        <charset val="238"/>
        <scheme val="none"/>
      </font>
      <fill>
        <patternFill patternType="solid">
          <fgColor indexed="64"/>
          <bgColor theme="2"/>
        </patternFill>
      </fill>
    </dxf>
    <dxf>
      <border>
        <top style="medium">
          <color theme="4" tint="-0.499984740745262"/>
        </top>
      </border>
    </dxf>
    <dxf>
      <font>
        <b/>
        <strike val="0"/>
        <outline val="0"/>
        <shadow val="0"/>
        <u val="none"/>
        <vertAlign val="baseline"/>
        <sz val="10"/>
        <color theme="4"/>
        <name val="Calibri"/>
        <family val="2"/>
        <charset val="238"/>
        <scheme val="none"/>
      </font>
      <fill>
        <patternFill patternType="solid">
          <fgColor indexed="64"/>
          <bgColor theme="2"/>
        </patternFill>
      </fill>
      <border diagonalUp="0" diagonalDown="0" outline="0">
        <left style="thin">
          <color theme="4" tint="0.39994506668294322"/>
        </left>
        <right style="thin">
          <color theme="4" tint="0.39994506668294322"/>
        </right>
        <top/>
        <bottom/>
      </border>
    </dxf>
    <dxf>
      <font>
        <strike val="0"/>
        <outline val="0"/>
        <shadow val="0"/>
        <u val="none"/>
        <vertAlign val="baseline"/>
        <sz val="10"/>
        <color auto="1"/>
        <name val="Calibri"/>
        <family val="2"/>
        <charset val="238"/>
        <scheme val="none"/>
      </font>
      <fill>
        <patternFill patternType="solid">
          <fgColor indexed="64"/>
          <bgColor theme="2"/>
        </patternFill>
      </fill>
    </dxf>
    <dxf>
      <border>
        <bottom style="medium">
          <color theme="4" tint="-0.24994659260841701"/>
        </bottom>
      </border>
    </dxf>
    <dxf>
      <font>
        <strike val="0"/>
        <outline val="0"/>
        <shadow val="0"/>
        <u val="none"/>
        <vertAlign val="baseline"/>
        <name val="Calibri"/>
        <family val="2"/>
        <charset val="238"/>
        <scheme val="none"/>
      </font>
      <fill>
        <patternFill patternType="solid">
          <fgColor indexed="64"/>
          <bgColor theme="4" tint="-0.249977111117893"/>
        </patternFill>
      </fill>
      <border diagonalUp="0" diagonalDown="0" outline="0">
        <left/>
        <right/>
        <top/>
        <bottom/>
      </border>
    </dxf>
    <dxf>
      <font>
        <color theme="5" tint="-0.24994659260841701"/>
      </font>
    </dxf>
  </dxfs>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F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douri" displayName="Cadouri" ref="B8:E15" totalsRowCount="1" headerRowDxfId="77" dataDxfId="75" totalsRowDxfId="74" headerRowBorderDxfId="76" totalsRowBorderDxfId="73" headerRowCellStyle="Normal 2">
  <autoFilter ref="B8:E14" xr:uid="{00000000-0009-0000-0100-000001000000}">
    <filterColumn colId="0" hiddenButton="1"/>
    <filterColumn colId="1" hiddenButton="1"/>
    <filterColumn colId="2" hiddenButton="1"/>
    <filterColumn colId="3" hiddenButton="1"/>
  </autoFilter>
  <tableColumns count="4">
    <tableColumn id="1" xr3:uid="{00000000-0010-0000-0000-000001000000}" name="Articol" totalsRowLabel="Total" dataDxfId="72" totalsRowDxfId="71"/>
    <tableColumn id="2" xr3:uid="{00000000-0010-0000-0000-000002000000}" name="Buget" totalsRowFunction="sum" dataDxfId="70" totalsRowDxfId="69"/>
    <tableColumn id="3" xr3:uid="{00000000-0010-0000-0000-000003000000}" name="Real" totalsRowFunction="sum" dataDxfId="68" totalsRowDxfId="67"/>
    <tableColumn id="4" xr3:uid="{00000000-0010-0000-0000-000004000000}" name="Diferență" totalsRowFunction="sum" dataDxfId="66" totalsRowDxfId="65">
      <calculatedColumnFormula>Cadouri[[#This Row],[Buget]]-Cadouri[[#This Row],[Real]]</calculatedColumnFormula>
    </tableColumn>
  </tableColumns>
  <tableStyleInfo showFirstColumn="1" showLastColumn="0" showRowStripes="1" showColumnStripes="0"/>
  <extLst>
    <ext xmlns:x14="http://schemas.microsoft.com/office/spreadsheetml/2009/9/main" uri="{504A1905-F514-4f6f-8877-14C23A59335A}">
      <x14:table altTextSummary="Introduceți elemente pentru cadouri, buget și cheltuieli efective în acest tabel. Diferența se calculează automat, iar pictogramele sunt actualiza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mbalaj" displayName="Ambalaj" ref="B17:E24" totalsRowCount="1" headerRowDxfId="64" dataDxfId="62" totalsRowDxfId="61" headerRowBorderDxfId="63" totalsRowBorderDxfId="60" headerRowCellStyle="Normal 2">
  <autoFilter ref="B17:E23" xr:uid="{00000000-0009-0000-0100-000004000000}">
    <filterColumn colId="0" hiddenButton="1"/>
    <filterColumn colId="1" hiddenButton="1"/>
    <filterColumn colId="2" hiddenButton="1"/>
    <filterColumn colId="3" hiddenButton="1"/>
  </autoFilter>
  <tableColumns count="4">
    <tableColumn id="1" xr3:uid="{00000000-0010-0000-0100-000001000000}" name="Articol" totalsRowLabel="Total" dataDxfId="59" totalsRowDxfId="58"/>
    <tableColumn id="2" xr3:uid="{00000000-0010-0000-0100-000002000000}" name="Buget" totalsRowFunction="sum" dataDxfId="57" totalsRowDxfId="56"/>
    <tableColumn id="3" xr3:uid="{00000000-0010-0000-0100-000003000000}" name="Real" totalsRowFunction="sum" dataDxfId="55" totalsRowDxfId="54"/>
    <tableColumn id="4" xr3:uid="{00000000-0010-0000-0100-000004000000}" name="Diferență" totalsRowFunction="sum" dataDxfId="53" totalsRowDxfId="52">
      <calculatedColumnFormula>Ambalaj[[#This Row],[Buget]]-Ambalaj[[#This Row],[Real]]</calculatedColumnFormula>
    </tableColumn>
  </tableColumns>
  <tableStyleInfo showFirstColumn="1" showLastColumn="0" showRowStripes="1" showColumnStripes="0"/>
  <extLst>
    <ext xmlns:x14="http://schemas.microsoft.com/office/spreadsheetml/2009/9/main" uri="{504A1905-F514-4f6f-8877-14C23A59335A}">
      <x14:table altTextSummary="Introduceți elemente pentru ambalaj, buget și cheltuieli efective în acest tabel. Diferența se calculează automat, iar pictogramele sunt actualiza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Distracție" displayName="Distracție" ref="I17:L25" totalsRowCount="1" headerRowDxfId="51" dataDxfId="49" totalsRowDxfId="48" headerRowBorderDxfId="50" totalsRowBorderDxfId="47" headerRowCellStyle="Normal 2">
  <autoFilter ref="I17:L24" xr:uid="{00000000-0009-0000-0100-000005000000}">
    <filterColumn colId="0" hiddenButton="1"/>
    <filterColumn colId="1" hiddenButton="1"/>
    <filterColumn colId="2" hiddenButton="1"/>
    <filterColumn colId="3" hiddenButton="1"/>
  </autoFilter>
  <tableColumns count="4">
    <tableColumn id="1" xr3:uid="{00000000-0010-0000-0200-000001000000}" name="Articol" totalsRowLabel="Total" dataDxfId="46" totalsRowDxfId="45"/>
    <tableColumn id="2" xr3:uid="{00000000-0010-0000-0200-000002000000}" name="Buget" totalsRowFunction="sum" dataDxfId="44" totalsRowDxfId="43"/>
    <tableColumn id="3" xr3:uid="{00000000-0010-0000-0200-000003000000}" name="Real" totalsRowFunction="sum" dataDxfId="42" totalsRowDxfId="41"/>
    <tableColumn id="4" xr3:uid="{00000000-0010-0000-0200-000004000000}" name="Diferență" totalsRowFunction="sum" dataDxfId="40" totalsRowDxfId="39">
      <calculatedColumnFormula>Distracție[[#This Row],[Buget]]-Distracție[[#This Row],[Real]]</calculatedColumnFormula>
    </tableColumn>
  </tableColumns>
  <tableStyleInfo showFirstColumn="1" showLastColumn="0" showRowStripes="1" showColumnStripes="0"/>
  <extLst>
    <ext xmlns:x14="http://schemas.microsoft.com/office/spreadsheetml/2009/9/main" uri="{504A1905-F514-4f6f-8877-14C23A59335A}">
      <x14:table altTextSummary="Introduceți elemente pentru distracție, buget și cheltuieli efective în acest tabel. Diferența se calculează automat, iar pictogramele sunt actualiza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Diverse" displayName="Diverse" ref="I27:L31" totalsRowCount="1" headerRowDxfId="38" dataDxfId="36" totalsRowDxfId="35" headerRowBorderDxfId="37" totalsRowBorderDxfId="34" headerRowCellStyle="Normal 2">
  <autoFilter ref="I27:L30" xr:uid="{00000000-0009-0000-0100-000007000000}">
    <filterColumn colId="0" hiddenButton="1"/>
    <filterColumn colId="1" hiddenButton="1"/>
    <filterColumn colId="2" hiddenButton="1"/>
    <filterColumn colId="3" hiddenButton="1"/>
  </autoFilter>
  <tableColumns count="4">
    <tableColumn id="1" xr3:uid="{00000000-0010-0000-0300-000001000000}" name="Articol" totalsRowLabel="Total" dataDxfId="33" totalsRowDxfId="32"/>
    <tableColumn id="2" xr3:uid="{00000000-0010-0000-0300-000002000000}" name="Buget" totalsRowFunction="sum" dataDxfId="31" totalsRowDxfId="30"/>
    <tableColumn id="3" xr3:uid="{00000000-0010-0000-0300-000003000000}" name="Real" totalsRowFunction="sum" dataDxfId="29" totalsRowDxfId="28"/>
    <tableColumn id="4" xr3:uid="{00000000-0010-0000-0300-000004000000}" name="Diferență" totalsRowFunction="sum" dataDxfId="27" totalsRowDxfId="26">
      <calculatedColumnFormula>Diverse[[#This Row],[Buget]]-Diverse[[#This Row],[Real]]</calculatedColumnFormula>
    </tableColumn>
  </tableColumns>
  <tableStyleInfo showFirstColumn="1" showLastColumn="0" showRowStripes="1" showColumnStripes="0"/>
  <extLst>
    <ext xmlns:x14="http://schemas.microsoft.com/office/spreadsheetml/2009/9/main" uri="{504A1905-F514-4f6f-8877-14C23A59335A}">
      <x14:table altTextSummary="Introduceți elemente diverse, buget și cheltuieli efective în acest tabel. Diferența se calculează automat, iar pictogramele sunt actualiza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ălătorii" displayName="Călătorii" ref="B27:E32" totalsRowCount="1" headerRowDxfId="25" dataDxfId="23" totalsRowDxfId="22" headerRowBorderDxfId="24" totalsRowBorderDxfId="21" headerRowCellStyle="Normal 2">
  <autoFilter ref="B27:E31" xr:uid="{00000000-0009-0000-0100-000006000000}">
    <filterColumn colId="0" hiddenButton="1"/>
    <filterColumn colId="1" hiddenButton="1"/>
    <filterColumn colId="2" hiddenButton="1"/>
    <filterColumn colId="3" hiddenButton="1"/>
  </autoFilter>
  <tableColumns count="4">
    <tableColumn id="1" xr3:uid="{00000000-0010-0000-0400-000001000000}" name="Articol" totalsRowLabel="Total" dataDxfId="20" totalsRowDxfId="19"/>
    <tableColumn id="2" xr3:uid="{00000000-0010-0000-0400-000002000000}" name="Buget" totalsRowFunction="sum" dataDxfId="18" totalsRowDxfId="17"/>
    <tableColumn id="3" xr3:uid="{00000000-0010-0000-0400-000003000000}" name="Real" totalsRowFunction="sum" dataDxfId="16" totalsRowDxfId="15"/>
    <tableColumn id="4" xr3:uid="{00000000-0010-0000-0400-000004000000}" name="Diferență" totalsRowFunction="sum" dataDxfId="14" totalsRowDxfId="13">
      <calculatedColumnFormula>Călătorii[[#This Row],[Buget]]-Călătorii[[#This Row],[Real]]</calculatedColumnFormula>
    </tableColumn>
  </tableColumns>
  <tableStyleInfo showFirstColumn="1" showLastColumn="0" showRowStripes="1" showColumnStripes="0"/>
  <extLst>
    <ext xmlns:x14="http://schemas.microsoft.com/office/spreadsheetml/2009/9/main" uri="{504A1905-F514-4f6f-8877-14C23A59335A}">
      <x14:table altTextSummary="Introduceți elemente pentru călătorii, buget și cheltuieli efective în acest tabel. Diferența se calculează automat, iar pictogramele sunt actualiza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Mese" displayName="Mese" ref="I8:L13" totalsRowCount="1" headerRowDxfId="12" dataDxfId="10" totalsRowDxfId="9" headerRowBorderDxfId="11" totalsRowBorderDxfId="8" headerRowCellStyle="Normal 2">
  <autoFilter ref="I8:L12" xr:uid="{00000000-0009-0000-0100-000002000000}">
    <filterColumn colId="0" hiddenButton="1"/>
    <filterColumn colId="1" hiddenButton="1"/>
    <filterColumn colId="2" hiddenButton="1"/>
    <filterColumn colId="3" hiddenButton="1"/>
  </autoFilter>
  <tableColumns count="4">
    <tableColumn id="1" xr3:uid="{00000000-0010-0000-0500-000001000000}" name="Articol" totalsRowLabel="Total" dataDxfId="7" totalsRowDxfId="6"/>
    <tableColumn id="2" xr3:uid="{00000000-0010-0000-0500-000002000000}" name="Buget" totalsRowFunction="sum" dataDxfId="5" totalsRowDxfId="4"/>
    <tableColumn id="3" xr3:uid="{00000000-0010-0000-0500-000003000000}" name="Real" totalsRowFunction="sum" dataDxfId="3" totalsRowDxfId="2"/>
    <tableColumn id="4" xr3:uid="{00000000-0010-0000-0500-000004000000}" name="Diferență" totalsRowFunction="sum" dataDxfId="1" totalsRowDxfId="0">
      <calculatedColumnFormula>Mese[[#This Row],[Buget]]-Mese[[#This Row],[Real]]</calculatedColumnFormula>
    </tableColumn>
  </tableColumns>
  <tableStyleInfo showFirstColumn="1" showLastColumn="0" showRowStripes="1" showColumnStripes="0"/>
  <extLst>
    <ext xmlns:x14="http://schemas.microsoft.com/office/spreadsheetml/2009/9/main" uri="{504A1905-F514-4f6f-8877-14C23A59335A}">
      <x14:table altTextSummary="Introduceți elementele pentru masă, buget și cheltuieli efective în acest tabel. Diferența se calculează automat, iar pictogramele sunt actualizate"/>
    </ext>
  </extLst>
</table>
</file>

<file path=xl/theme/theme1.xml><?xml version="1.0" encoding="utf-8"?>
<a:theme xmlns:a="http://schemas.openxmlformats.org/drawingml/2006/main" name="Office Theme">
  <a:themeElements>
    <a:clrScheme name="Custom 142">
      <a:dk1>
        <a:sysClr val="windowText" lastClr="000000"/>
      </a:dk1>
      <a:lt1>
        <a:sysClr val="window" lastClr="FFFFFF"/>
      </a:lt1>
      <a:dk2>
        <a:srgbClr val="704866"/>
      </a:dk2>
      <a:lt2>
        <a:srgbClr val="EDF2F9"/>
      </a:lt2>
      <a:accent1>
        <a:srgbClr val="4579B9"/>
      </a:accent1>
      <a:accent2>
        <a:srgbClr val="EF435C"/>
      </a:accent2>
      <a:accent3>
        <a:srgbClr val="72C48E"/>
      </a:accent3>
      <a:accent4>
        <a:srgbClr val="8064A2"/>
      </a:accent4>
      <a:accent5>
        <a:srgbClr val="4AA6A6"/>
      </a:accent5>
      <a:accent6>
        <a:srgbClr val="FCB31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22FBB-70EC-426C-BB07-D35536D44E0E}">
  <dimension ref="B1:B7"/>
  <sheetViews>
    <sheetView showGridLines="0" tabSelected="1" workbookViewId="0"/>
  </sheetViews>
  <sheetFormatPr defaultRowHeight="12.75" x14ac:dyDescent="0.2"/>
  <cols>
    <col min="1" max="1" width="3" customWidth="1"/>
    <col min="2" max="2" width="79.5703125" customWidth="1"/>
    <col min="3" max="3" width="2.85546875" customWidth="1"/>
  </cols>
  <sheetData>
    <row r="1" spans="2:2" ht="20.25" x14ac:dyDescent="0.3">
      <c r="B1" s="1" t="s">
        <v>0</v>
      </c>
    </row>
    <row r="2" spans="2:2" ht="27" customHeight="1" x14ac:dyDescent="0.2">
      <c r="B2" s="2" t="s">
        <v>1</v>
      </c>
    </row>
    <row r="3" spans="2:2" ht="24.75" customHeight="1" x14ac:dyDescent="0.2">
      <c r="B3" s="2" t="s">
        <v>47</v>
      </c>
    </row>
    <row r="4" spans="2:2" ht="36" customHeight="1" x14ac:dyDescent="0.2">
      <c r="B4" s="2" t="s">
        <v>46</v>
      </c>
    </row>
    <row r="5" spans="2:2" ht="39.950000000000003" customHeight="1" x14ac:dyDescent="0.2">
      <c r="B5" s="3" t="s">
        <v>2</v>
      </c>
    </row>
    <row r="6" spans="2:2" ht="67.5" customHeight="1" x14ac:dyDescent="0.2">
      <c r="B6" s="2" t="s">
        <v>3</v>
      </c>
    </row>
    <row r="7" spans="2:2" ht="39.950000000000003" customHeight="1" x14ac:dyDescent="0.2">
      <c r="B7" s="2"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Q37"/>
  <sheetViews>
    <sheetView showGridLines="0" zoomScale="85" zoomScaleNormal="85" workbookViewId="0"/>
  </sheetViews>
  <sheetFormatPr defaultColWidth="9.28515625" defaultRowHeight="12.75" x14ac:dyDescent="0.2"/>
  <cols>
    <col min="1" max="1" width="2.85546875" style="4" customWidth="1"/>
    <col min="2" max="2" width="58.28515625" style="5" bestFit="1" customWidth="1"/>
    <col min="3" max="3" width="15.42578125" style="5" customWidth="1"/>
    <col min="4" max="4" width="12.85546875" style="5" customWidth="1"/>
    <col min="5" max="5" width="15.42578125" style="5" customWidth="1"/>
    <col min="6" max="6" width="5.140625" style="5" customWidth="1"/>
    <col min="7" max="7" width="1.42578125" style="5" customWidth="1"/>
    <col min="8" max="8" width="5.140625" style="5" customWidth="1"/>
    <col min="9" max="9" width="68.42578125" style="5" bestFit="1" customWidth="1"/>
    <col min="10" max="10" width="15.42578125" style="5" customWidth="1"/>
    <col min="11" max="11" width="15.28515625" style="5" customWidth="1"/>
    <col min="12" max="12" width="15.42578125" style="5" customWidth="1"/>
    <col min="13" max="13" width="3.85546875" style="5" customWidth="1"/>
    <col min="14" max="16384" width="9.28515625" style="5"/>
  </cols>
  <sheetData>
    <row r="1" spans="1:17" ht="40.5" customHeight="1" x14ac:dyDescent="0.2">
      <c r="A1" s="4" t="s">
        <v>48</v>
      </c>
    </row>
    <row r="2" spans="1:17" ht="37.5" customHeight="1" x14ac:dyDescent="0.2">
      <c r="A2" s="4" t="s">
        <v>5</v>
      </c>
      <c r="B2" s="46" t="s">
        <v>7</v>
      </c>
      <c r="C2" s="46"/>
      <c r="D2" s="46"/>
      <c r="E2" s="46"/>
      <c r="F2" s="6"/>
      <c r="G2" s="7"/>
      <c r="Q2" s="8"/>
    </row>
    <row r="3" spans="1:17" ht="25.5" customHeight="1" x14ac:dyDescent="0.2">
      <c r="A3" s="9" t="s">
        <v>49</v>
      </c>
      <c r="B3" s="46"/>
      <c r="C3" s="46"/>
      <c r="D3" s="46"/>
      <c r="E3" s="46"/>
      <c r="F3" s="6"/>
      <c r="G3" s="10"/>
      <c r="H3" s="11"/>
      <c r="I3" s="49" t="s">
        <v>30</v>
      </c>
      <c r="J3" s="49"/>
      <c r="K3" s="12">
        <f>SUM(Cadouri[Buget],Ambalaj[Buget],(Călătorii[Buget],(Mese[Buget],(Distracție[Buget],Diverse[Buget]))))</f>
        <v>750</v>
      </c>
    </row>
    <row r="4" spans="1:17" s="18" customFormat="1" ht="41.1" customHeight="1" thickBot="1" x14ac:dyDescent="0.25">
      <c r="A4" s="13" t="s">
        <v>50</v>
      </c>
      <c r="B4" s="46"/>
      <c r="C4" s="46"/>
      <c r="D4" s="46"/>
      <c r="E4" s="46"/>
      <c r="F4" s="14"/>
      <c r="G4" s="15"/>
      <c r="H4" s="16"/>
      <c r="I4" s="50" t="s">
        <v>31</v>
      </c>
      <c r="J4" s="50"/>
      <c r="K4" s="17">
        <f>SUM((Cadouri[Real],(Ambalaj[Real],(Călătorii[Real],(Mese[Real],(Distracție[Real],(Diverse[Real])))))))</f>
        <v>820</v>
      </c>
    </row>
    <row r="5" spans="1:17" ht="29.25" customHeight="1" thickTop="1" x14ac:dyDescent="0.2">
      <c r="A5" s="19" t="s">
        <v>51</v>
      </c>
      <c r="B5" s="46"/>
      <c r="C5" s="46"/>
      <c r="D5" s="46"/>
      <c r="E5" s="46"/>
      <c r="F5" s="6"/>
      <c r="G5" s="10"/>
      <c r="H5" s="20"/>
      <c r="I5" s="51" t="s">
        <v>32</v>
      </c>
      <c r="J5" s="51"/>
      <c r="K5" s="21">
        <f>SUM(K3-K4)</f>
        <v>-70</v>
      </c>
    </row>
    <row r="6" spans="1:17" ht="36.75" customHeight="1" x14ac:dyDescent="0.2">
      <c r="A6" s="19"/>
      <c r="B6" s="46"/>
      <c r="C6" s="46"/>
      <c r="D6" s="46"/>
      <c r="E6" s="46"/>
      <c r="F6" s="6"/>
      <c r="G6" s="22"/>
      <c r="H6" s="20"/>
    </row>
    <row r="7" spans="1:17" s="24" customFormat="1" ht="80.25" customHeight="1" x14ac:dyDescent="0.2">
      <c r="A7" s="19" t="s">
        <v>52</v>
      </c>
      <c r="B7" s="48" t="s">
        <v>8</v>
      </c>
      <c r="C7" s="48"/>
      <c r="D7" s="48"/>
      <c r="E7" s="48"/>
      <c r="F7" s="23"/>
      <c r="G7" s="23"/>
      <c r="H7" s="20"/>
      <c r="I7" s="47" t="s">
        <v>33</v>
      </c>
      <c r="J7" s="47"/>
      <c r="K7" s="47"/>
      <c r="L7" s="47"/>
    </row>
    <row r="8" spans="1:17" ht="21.75" customHeight="1" thickBot="1" x14ac:dyDescent="0.25">
      <c r="A8" s="19" t="s">
        <v>53</v>
      </c>
      <c r="B8" s="25" t="s">
        <v>9</v>
      </c>
      <c r="C8" s="26" t="s">
        <v>27</v>
      </c>
      <c r="D8" s="26" t="s">
        <v>28</v>
      </c>
      <c r="E8" s="27" t="s">
        <v>29</v>
      </c>
      <c r="F8" s="28"/>
      <c r="G8" s="28"/>
      <c r="H8" s="20"/>
      <c r="I8" s="25" t="s">
        <v>9</v>
      </c>
      <c r="J8" s="26" t="s">
        <v>27</v>
      </c>
      <c r="K8" s="26" t="s">
        <v>28</v>
      </c>
      <c r="L8" s="27" t="s">
        <v>29</v>
      </c>
    </row>
    <row r="9" spans="1:17" ht="15.75" customHeight="1" x14ac:dyDescent="0.2">
      <c r="A9" s="19"/>
      <c r="B9" s="29" t="s">
        <v>10</v>
      </c>
      <c r="C9" s="30">
        <v>500</v>
      </c>
      <c r="D9" s="30">
        <v>495</v>
      </c>
      <c r="E9" s="31">
        <f>Cadouri[[#This Row],[Buget]]-Cadouri[[#This Row],[Real]]</f>
        <v>5</v>
      </c>
      <c r="F9" s="32"/>
      <c r="G9" s="32"/>
      <c r="H9" s="20"/>
      <c r="I9" s="29" t="s">
        <v>34</v>
      </c>
      <c r="J9" s="30"/>
      <c r="K9" s="30"/>
      <c r="L9" s="31">
        <f>Mese[[#This Row],[Buget]]-Mese[[#This Row],[Real]]</f>
        <v>0</v>
      </c>
    </row>
    <row r="10" spans="1:17" ht="15.75" customHeight="1" x14ac:dyDescent="0.2">
      <c r="A10" s="19"/>
      <c r="B10" s="29" t="s">
        <v>11</v>
      </c>
      <c r="C10" s="30">
        <v>250</v>
      </c>
      <c r="D10" s="30">
        <v>325</v>
      </c>
      <c r="E10" s="31">
        <f>Cadouri[[#This Row],[Buget]]-Cadouri[[#This Row],[Real]]</f>
        <v>-75</v>
      </c>
      <c r="F10" s="32"/>
      <c r="G10" s="32"/>
      <c r="H10" s="33"/>
      <c r="I10" s="29" t="s">
        <v>35</v>
      </c>
      <c r="J10" s="30"/>
      <c r="K10" s="30"/>
      <c r="L10" s="31">
        <f>Mese[[#This Row],[Buget]]-Mese[[#This Row],[Real]]</f>
        <v>0</v>
      </c>
    </row>
    <row r="11" spans="1:17" ht="15.75" customHeight="1" x14ac:dyDescent="0.2">
      <c r="A11" s="19"/>
      <c r="B11" s="29" t="s">
        <v>12</v>
      </c>
      <c r="C11" s="30"/>
      <c r="D11" s="30"/>
      <c r="E11" s="31">
        <f>Cadouri[[#This Row],[Buget]]-Cadouri[[#This Row],[Real]]</f>
        <v>0</v>
      </c>
      <c r="F11" s="32"/>
      <c r="G11" s="32"/>
      <c r="H11" s="34"/>
      <c r="I11" s="29" t="s">
        <v>36</v>
      </c>
      <c r="J11" s="30"/>
      <c r="K11" s="30"/>
      <c r="L11" s="31">
        <f>Mese[[#This Row],[Buget]]-Mese[[#This Row],[Real]]</f>
        <v>0</v>
      </c>
    </row>
    <row r="12" spans="1:17" ht="15.75" customHeight="1" thickBot="1" x14ac:dyDescent="0.25">
      <c r="A12" s="19"/>
      <c r="B12" s="29" t="s">
        <v>13</v>
      </c>
      <c r="C12" s="30"/>
      <c r="D12" s="30"/>
      <c r="E12" s="31">
        <f>Cadouri[[#This Row],[Buget]]-Cadouri[[#This Row],[Real]]</f>
        <v>0</v>
      </c>
      <c r="F12" s="32"/>
      <c r="G12" s="32"/>
      <c r="H12" s="35"/>
      <c r="I12" s="5" t="s">
        <v>15</v>
      </c>
      <c r="J12" s="30"/>
      <c r="K12" s="30"/>
      <c r="L12" s="31">
        <f>Mese[[#This Row],[Buget]]-Mese[[#This Row],[Real]]</f>
        <v>0</v>
      </c>
    </row>
    <row r="13" spans="1:17" ht="15.75" customHeight="1" x14ac:dyDescent="0.2">
      <c r="A13" s="19"/>
      <c r="B13" s="29" t="s">
        <v>14</v>
      </c>
      <c r="C13" s="30"/>
      <c r="D13" s="30"/>
      <c r="E13" s="31">
        <f>Cadouri[[#This Row],[Buget]]-Cadouri[[#This Row],[Real]]</f>
        <v>0</v>
      </c>
      <c r="F13" s="32"/>
      <c r="G13" s="32"/>
      <c r="H13" s="35"/>
      <c r="I13" s="36" t="s">
        <v>16</v>
      </c>
      <c r="J13" s="37">
        <f>SUBTOTAL(109,Mese[Buget])</f>
        <v>0</v>
      </c>
      <c r="K13" s="37">
        <f>SUBTOTAL(109,Mese[Real])</f>
        <v>0</v>
      </c>
      <c r="L13" s="37">
        <f>SUBTOTAL(109,Mese[Diferență])</f>
        <v>0</v>
      </c>
    </row>
    <row r="14" spans="1:17" ht="15.75" customHeight="1" thickBot="1" x14ac:dyDescent="0.25">
      <c r="A14" s="19"/>
      <c r="B14" s="29" t="s">
        <v>15</v>
      </c>
      <c r="C14" s="30"/>
      <c r="D14" s="30"/>
      <c r="E14" s="31">
        <f>Cadouri[[#This Row],[Buget]]-Cadouri[[#This Row],[Real]]</f>
        <v>0</v>
      </c>
      <c r="F14" s="32"/>
      <c r="G14" s="32"/>
      <c r="H14" s="35"/>
    </row>
    <row r="15" spans="1:17" ht="15.75" customHeight="1" x14ac:dyDescent="0.2">
      <c r="A15" s="19"/>
      <c r="B15" s="36" t="s">
        <v>16</v>
      </c>
      <c r="C15" s="37">
        <f>SUBTOTAL(109,Cadouri[Buget])</f>
        <v>750</v>
      </c>
      <c r="D15" s="37">
        <f>SUBTOTAL(109,Cadouri[Real])</f>
        <v>820</v>
      </c>
      <c r="E15" s="37">
        <f>SUBTOTAL(109,Cadouri[Diferență])</f>
        <v>-70</v>
      </c>
      <c r="F15" s="38"/>
      <c r="G15" s="38"/>
      <c r="H15" s="35"/>
    </row>
    <row r="16" spans="1:17" s="24" customFormat="1" ht="66" customHeight="1" x14ac:dyDescent="0.2">
      <c r="A16" s="19" t="s">
        <v>54</v>
      </c>
      <c r="B16" s="47" t="s">
        <v>17</v>
      </c>
      <c r="C16" s="47"/>
      <c r="D16" s="47"/>
      <c r="E16" s="47"/>
      <c r="F16" s="39"/>
      <c r="G16" s="39"/>
      <c r="H16" s="35"/>
      <c r="I16" s="47" t="s">
        <v>37</v>
      </c>
      <c r="J16" s="47"/>
      <c r="K16" s="47"/>
      <c r="L16" s="47"/>
    </row>
    <row r="17" spans="1:12" ht="21.75" customHeight="1" thickBot="1" x14ac:dyDescent="0.25">
      <c r="A17" s="40" t="s">
        <v>55</v>
      </c>
      <c r="B17" s="41" t="s">
        <v>9</v>
      </c>
      <c r="C17" s="42" t="s">
        <v>27</v>
      </c>
      <c r="D17" s="42" t="s">
        <v>28</v>
      </c>
      <c r="E17" s="43" t="s">
        <v>29</v>
      </c>
      <c r="F17" s="28"/>
      <c r="G17" s="28"/>
      <c r="H17" s="44"/>
      <c r="I17" s="41" t="s">
        <v>9</v>
      </c>
      <c r="J17" s="42" t="s">
        <v>27</v>
      </c>
      <c r="K17" s="42" t="s">
        <v>28</v>
      </c>
      <c r="L17" s="43" t="s">
        <v>29</v>
      </c>
    </row>
    <row r="18" spans="1:12" ht="15.75" customHeight="1" x14ac:dyDescent="0.2">
      <c r="A18" s="19"/>
      <c r="B18" s="29" t="s">
        <v>18</v>
      </c>
      <c r="C18" s="30"/>
      <c r="D18" s="30"/>
      <c r="E18" s="31">
        <f>Ambalaj[[#This Row],[Buget]]-Ambalaj[[#This Row],[Real]]</f>
        <v>0</v>
      </c>
      <c r="F18" s="32"/>
      <c r="G18" s="32"/>
      <c r="H18" s="35"/>
      <c r="I18" s="5" t="s">
        <v>38</v>
      </c>
      <c r="J18" s="30"/>
      <c r="K18" s="30"/>
      <c r="L18" s="31">
        <f>Distracție[[#This Row],[Buget]]-Distracție[[#This Row],[Real]]</f>
        <v>0</v>
      </c>
    </row>
    <row r="19" spans="1:12" ht="15.75" customHeight="1" x14ac:dyDescent="0.2">
      <c r="A19" s="19"/>
      <c r="B19" s="29" t="s">
        <v>19</v>
      </c>
      <c r="C19" s="30"/>
      <c r="D19" s="30"/>
      <c r="E19" s="31">
        <f>Ambalaj[[#This Row],[Buget]]-Ambalaj[[#This Row],[Real]]</f>
        <v>0</v>
      </c>
      <c r="F19" s="32"/>
      <c r="G19" s="32"/>
      <c r="H19" s="35"/>
      <c r="I19" s="29" t="s">
        <v>36</v>
      </c>
      <c r="J19" s="30"/>
      <c r="K19" s="30"/>
      <c r="L19" s="31">
        <f>Distracție[[#This Row],[Buget]]-Distracție[[#This Row],[Real]]</f>
        <v>0</v>
      </c>
    </row>
    <row r="20" spans="1:12" ht="15.75" customHeight="1" x14ac:dyDescent="0.2">
      <c r="A20" s="19"/>
      <c r="B20" s="29" t="s">
        <v>20</v>
      </c>
      <c r="C20" s="30"/>
      <c r="D20" s="30"/>
      <c r="E20" s="31">
        <f>Ambalaj[[#This Row],[Buget]]-Ambalaj[[#This Row],[Real]]</f>
        <v>0</v>
      </c>
      <c r="F20" s="32"/>
      <c r="G20" s="32"/>
      <c r="H20" s="35"/>
      <c r="I20" s="29" t="s">
        <v>39</v>
      </c>
      <c r="J20" s="30"/>
      <c r="K20" s="30"/>
      <c r="L20" s="31">
        <f>Distracție[[#This Row],[Buget]]-Distracție[[#This Row],[Real]]</f>
        <v>0</v>
      </c>
    </row>
    <row r="21" spans="1:12" ht="15.75" customHeight="1" x14ac:dyDescent="0.2">
      <c r="A21" s="19"/>
      <c r="B21" s="29" t="s">
        <v>21</v>
      </c>
      <c r="C21" s="30"/>
      <c r="D21" s="30"/>
      <c r="E21" s="31">
        <f>Ambalaj[[#This Row],[Buget]]-Ambalaj[[#This Row],[Real]]</f>
        <v>0</v>
      </c>
      <c r="F21" s="32"/>
      <c r="G21" s="32"/>
      <c r="H21" s="35"/>
      <c r="I21" s="29" t="s">
        <v>40</v>
      </c>
      <c r="J21" s="30"/>
      <c r="K21" s="30"/>
      <c r="L21" s="31">
        <f>Distracție[[#This Row],[Buget]]-Distracție[[#This Row],[Real]]</f>
        <v>0</v>
      </c>
    </row>
    <row r="22" spans="1:12" ht="15.75" customHeight="1" x14ac:dyDescent="0.2">
      <c r="A22" s="19"/>
      <c r="B22" s="29" t="s">
        <v>22</v>
      </c>
      <c r="C22" s="30"/>
      <c r="D22" s="30"/>
      <c r="E22" s="31">
        <f>Ambalaj[[#This Row],[Buget]]-Ambalaj[[#This Row],[Real]]</f>
        <v>0</v>
      </c>
      <c r="F22" s="32"/>
      <c r="G22" s="32"/>
      <c r="H22" s="35"/>
      <c r="I22" s="29" t="s">
        <v>41</v>
      </c>
      <c r="J22" s="30"/>
      <c r="K22" s="30"/>
      <c r="L22" s="31">
        <f>Distracție[[#This Row],[Buget]]-Distracție[[#This Row],[Real]]</f>
        <v>0</v>
      </c>
    </row>
    <row r="23" spans="1:12" ht="15.75" customHeight="1" thickBot="1" x14ac:dyDescent="0.25">
      <c r="A23" s="19"/>
      <c r="B23" s="29" t="s">
        <v>15</v>
      </c>
      <c r="C23" s="30"/>
      <c r="D23" s="30"/>
      <c r="E23" s="31">
        <f>Ambalaj[[#This Row],[Buget]]-Ambalaj[[#This Row],[Real]]</f>
        <v>0</v>
      </c>
      <c r="F23" s="32"/>
      <c r="G23" s="32"/>
      <c r="H23" s="35"/>
      <c r="I23" s="29" t="s">
        <v>42</v>
      </c>
      <c r="J23" s="30"/>
      <c r="K23" s="30"/>
      <c r="L23" s="31">
        <f>Distracție[[#This Row],[Buget]]-Distracție[[#This Row],[Real]]</f>
        <v>0</v>
      </c>
    </row>
    <row r="24" spans="1:12" ht="15.75" customHeight="1" thickBot="1" x14ac:dyDescent="0.25">
      <c r="A24" s="19"/>
      <c r="B24" s="36" t="s">
        <v>16</v>
      </c>
      <c r="C24" s="37">
        <f>SUBTOTAL(109,Ambalaj[Buget])</f>
        <v>0</v>
      </c>
      <c r="D24" s="37">
        <f>SUBTOTAL(109,Ambalaj[Real])</f>
        <v>0</v>
      </c>
      <c r="E24" s="37">
        <f>SUBTOTAL(109,Ambalaj[Diferență])</f>
        <v>0</v>
      </c>
      <c r="F24" s="38"/>
      <c r="G24" s="38"/>
      <c r="H24" s="35"/>
      <c r="I24" s="29" t="s">
        <v>15</v>
      </c>
      <c r="J24" s="30"/>
      <c r="K24" s="30"/>
      <c r="L24" s="31">
        <f>Distracție[[#This Row],[Buget]]-Distracție[[#This Row],[Real]]</f>
        <v>0</v>
      </c>
    </row>
    <row r="25" spans="1:12" ht="15.75" customHeight="1" x14ac:dyDescent="0.2">
      <c r="A25" s="19"/>
      <c r="B25" s="24"/>
      <c r="C25" s="24"/>
      <c r="D25" s="24"/>
      <c r="E25" s="24"/>
      <c r="F25" s="35"/>
      <c r="G25" s="35"/>
      <c r="H25" s="35"/>
      <c r="I25" s="36" t="s">
        <v>16</v>
      </c>
      <c r="J25" s="37">
        <f>SUBTOTAL(109,Distracție[Buget])</f>
        <v>0</v>
      </c>
      <c r="K25" s="37">
        <f>SUBTOTAL(109,Distracție[Real])</f>
        <v>0</v>
      </c>
      <c r="L25" s="37">
        <f>SUBTOTAL(109,Distracție[Diferență])</f>
        <v>0</v>
      </c>
    </row>
    <row r="26" spans="1:12" ht="66" customHeight="1" x14ac:dyDescent="0.2">
      <c r="A26" s="19" t="s">
        <v>6</v>
      </c>
      <c r="B26" s="47" t="s">
        <v>23</v>
      </c>
      <c r="C26" s="47"/>
      <c r="D26" s="47"/>
      <c r="E26" s="47"/>
      <c r="F26" s="39"/>
      <c r="G26" s="39"/>
      <c r="H26" s="35"/>
      <c r="I26" s="47" t="s">
        <v>43</v>
      </c>
      <c r="J26" s="47"/>
      <c r="K26" s="47"/>
      <c r="L26" s="47"/>
    </row>
    <row r="27" spans="1:12" ht="21.75" customHeight="1" thickBot="1" x14ac:dyDescent="0.25">
      <c r="A27" s="19" t="s">
        <v>56</v>
      </c>
      <c r="B27" s="25" t="s">
        <v>9</v>
      </c>
      <c r="C27" s="26" t="s">
        <v>27</v>
      </c>
      <c r="D27" s="26" t="s">
        <v>28</v>
      </c>
      <c r="E27" s="27" t="s">
        <v>29</v>
      </c>
      <c r="F27" s="28"/>
      <c r="G27" s="28"/>
      <c r="H27" s="35"/>
      <c r="I27" s="25" t="s">
        <v>9</v>
      </c>
      <c r="J27" s="26" t="s">
        <v>27</v>
      </c>
      <c r="K27" s="26" t="s">
        <v>28</v>
      </c>
      <c r="L27" s="27" t="s">
        <v>29</v>
      </c>
    </row>
    <row r="28" spans="1:12" ht="15.75" customHeight="1" x14ac:dyDescent="0.2">
      <c r="A28" s="19"/>
      <c r="B28" s="29" t="s">
        <v>24</v>
      </c>
      <c r="C28" s="30"/>
      <c r="D28" s="30"/>
      <c r="E28" s="31">
        <f>Călătorii[[#This Row],[Buget]]-Călătorii[[#This Row],[Real]]</f>
        <v>0</v>
      </c>
      <c r="F28" s="32"/>
      <c r="G28" s="32"/>
      <c r="H28" s="35"/>
      <c r="I28" s="29" t="s">
        <v>44</v>
      </c>
      <c r="J28" s="30"/>
      <c r="K28" s="30"/>
      <c r="L28" s="31">
        <f>Diverse[[#This Row],[Buget]]-Diverse[[#This Row],[Real]]</f>
        <v>0</v>
      </c>
    </row>
    <row r="29" spans="1:12" ht="15.75" customHeight="1" x14ac:dyDescent="0.2">
      <c r="A29" s="19"/>
      <c r="B29" s="29" t="s">
        <v>25</v>
      </c>
      <c r="C29" s="30"/>
      <c r="D29" s="30"/>
      <c r="E29" s="31">
        <f>Călătorii[[#This Row],[Buget]]-Călătorii[[#This Row],[Real]]</f>
        <v>0</v>
      </c>
      <c r="F29" s="32"/>
      <c r="G29" s="32"/>
      <c r="H29" s="35"/>
      <c r="I29" s="29" t="s">
        <v>45</v>
      </c>
      <c r="J29" s="30"/>
      <c r="K29" s="30"/>
      <c r="L29" s="31">
        <f>Diverse[[#This Row],[Buget]]-Diverse[[#This Row],[Real]]</f>
        <v>0</v>
      </c>
    </row>
    <row r="30" spans="1:12" ht="15.75" customHeight="1" thickBot="1" x14ac:dyDescent="0.25">
      <c r="A30" s="19"/>
      <c r="B30" s="29" t="s">
        <v>26</v>
      </c>
      <c r="C30" s="30"/>
      <c r="D30" s="30"/>
      <c r="E30" s="31">
        <f>Călătorii[[#This Row],[Buget]]-Călătorii[[#This Row],[Real]]</f>
        <v>0</v>
      </c>
      <c r="F30" s="32"/>
      <c r="G30" s="32"/>
      <c r="H30" s="35"/>
      <c r="I30" s="29" t="s">
        <v>15</v>
      </c>
      <c r="J30" s="30"/>
      <c r="K30" s="30"/>
      <c r="L30" s="31">
        <f>Diverse[[#This Row],[Buget]]-Diverse[[#This Row],[Real]]</f>
        <v>0</v>
      </c>
    </row>
    <row r="31" spans="1:12" ht="15.75" customHeight="1" thickBot="1" x14ac:dyDescent="0.25">
      <c r="A31" s="19"/>
      <c r="B31" s="29" t="s">
        <v>15</v>
      </c>
      <c r="C31" s="30"/>
      <c r="D31" s="30"/>
      <c r="E31" s="31">
        <f>Călătorii[[#This Row],[Buget]]-Călătorii[[#This Row],[Real]]</f>
        <v>0</v>
      </c>
      <c r="F31" s="32"/>
      <c r="G31" s="32"/>
      <c r="H31" s="35"/>
      <c r="I31" s="36" t="s">
        <v>16</v>
      </c>
      <c r="J31" s="37">
        <f>SUBTOTAL(109,Diverse[Buget])</f>
        <v>0</v>
      </c>
      <c r="K31" s="37">
        <f>SUBTOTAL(109,Diverse[Real])</f>
        <v>0</v>
      </c>
      <c r="L31" s="37">
        <f>SUBTOTAL(109,Diverse[Diferență])</f>
        <v>0</v>
      </c>
    </row>
    <row r="32" spans="1:12" ht="15.75" customHeight="1" x14ac:dyDescent="0.2">
      <c r="A32" s="19"/>
      <c r="B32" s="36" t="s">
        <v>16</v>
      </c>
      <c r="C32" s="37">
        <f>SUBTOTAL(109,Călătorii[Buget])</f>
        <v>0</v>
      </c>
      <c r="D32" s="37">
        <f>SUBTOTAL(109,Călătorii[Real])</f>
        <v>0</v>
      </c>
      <c r="E32" s="37">
        <f>SUBTOTAL(109,Călătorii[Diferență])</f>
        <v>0</v>
      </c>
      <c r="F32" s="38"/>
      <c r="G32" s="38"/>
      <c r="H32" s="35"/>
    </row>
    <row r="33" spans="1:8" x14ac:dyDescent="0.2">
      <c r="A33" s="19"/>
      <c r="H33" s="35"/>
    </row>
    <row r="34" spans="1:8" x14ac:dyDescent="0.2">
      <c r="A34" s="19"/>
      <c r="H34" s="35"/>
    </row>
    <row r="35" spans="1:8" x14ac:dyDescent="0.2">
      <c r="A35" s="19"/>
      <c r="H35" s="35"/>
    </row>
    <row r="36" spans="1:8" x14ac:dyDescent="0.2">
      <c r="H36" s="45"/>
    </row>
    <row r="37" spans="1:8" x14ac:dyDescent="0.2">
      <c r="H37" s="45"/>
    </row>
  </sheetData>
  <mergeCells count="10">
    <mergeCell ref="B2:E6"/>
    <mergeCell ref="I26:L26"/>
    <mergeCell ref="I16:L16"/>
    <mergeCell ref="B26:E26"/>
    <mergeCell ref="B7:E7"/>
    <mergeCell ref="I7:L7"/>
    <mergeCell ref="B16:E16"/>
    <mergeCell ref="I3:J3"/>
    <mergeCell ref="I4:J4"/>
    <mergeCell ref="I5:J5"/>
  </mergeCells>
  <phoneticPr fontId="1" type="noConversion"/>
  <conditionalFormatting sqref="L9:L13">
    <cfRule type="iconSet" priority="24">
      <iconSet iconSet="3Signs">
        <cfvo type="percent" val="0"/>
        <cfvo type="num" val="-20"/>
        <cfvo type="num" val="0"/>
      </iconSet>
    </cfRule>
  </conditionalFormatting>
  <conditionalFormatting sqref="L28:L31 E28:E32 L18:L25 E18:E24 E9:E15">
    <cfRule type="iconSet" priority="25">
      <iconSet iconSet="3Signs">
        <cfvo type="percent" val="0"/>
        <cfvo type="num" val="-20"/>
        <cfvo type="num" val="0"/>
      </iconSet>
    </cfRule>
  </conditionalFormatting>
  <conditionalFormatting sqref="E9:E14">
    <cfRule type="iconSet" priority="13">
      <iconSet iconSet="3Symbols2">
        <cfvo type="percent" val="0"/>
        <cfvo type="percent" val="33"/>
        <cfvo type="percent" val="67"/>
      </iconSet>
    </cfRule>
  </conditionalFormatting>
  <conditionalFormatting sqref="E15">
    <cfRule type="iconSet" priority="12">
      <iconSet iconSet="3Symbols2">
        <cfvo type="percent" val="0"/>
        <cfvo type="percent" val="33"/>
        <cfvo type="percent" val="67"/>
      </iconSet>
    </cfRule>
  </conditionalFormatting>
  <conditionalFormatting sqref="L9:L12">
    <cfRule type="iconSet" priority="11">
      <iconSet iconSet="3Symbols2">
        <cfvo type="percent" val="0"/>
        <cfvo type="percent" val="33"/>
        <cfvo type="percent" val="67"/>
      </iconSet>
    </cfRule>
  </conditionalFormatting>
  <conditionalFormatting sqref="L13">
    <cfRule type="iconSet" priority="10">
      <iconSet iconSet="3Symbols2">
        <cfvo type="percent" val="0"/>
        <cfvo type="percent" val="33"/>
        <cfvo type="percent" val="67"/>
      </iconSet>
    </cfRule>
  </conditionalFormatting>
  <conditionalFormatting sqref="E18:E23">
    <cfRule type="iconSet" priority="9">
      <iconSet iconSet="3Symbols2">
        <cfvo type="percent" val="0"/>
        <cfvo type="percent" val="33"/>
        <cfvo type="percent" val="67"/>
      </iconSet>
    </cfRule>
  </conditionalFormatting>
  <conditionalFormatting sqref="E24">
    <cfRule type="iconSet" priority="8">
      <iconSet iconSet="3Symbols2">
        <cfvo type="percent" val="0"/>
        <cfvo type="percent" val="33"/>
        <cfvo type="percent" val="67"/>
      </iconSet>
    </cfRule>
  </conditionalFormatting>
  <conditionalFormatting sqref="L18:L24">
    <cfRule type="iconSet" priority="7">
      <iconSet iconSet="3Symbols2">
        <cfvo type="percent" val="0"/>
        <cfvo type="percent" val="33"/>
        <cfvo type="percent" val="67"/>
      </iconSet>
    </cfRule>
  </conditionalFormatting>
  <conditionalFormatting sqref="L28:L31 E28:E32">
    <cfRule type="iconSet" priority="5">
      <iconSet iconSet="3Symbols2">
        <cfvo type="percent" val="0"/>
        <cfvo type="percent" val="33"/>
        <cfvo type="percent" val="67"/>
      </iconSet>
    </cfRule>
  </conditionalFormatting>
  <conditionalFormatting sqref="K5">
    <cfRule type="cellIs" dxfId="78" priority="1" operator="greaterThan">
      <formula>SUM(K3-K4)</formula>
    </cfRule>
  </conditionalFormatting>
  <conditionalFormatting sqref="L25">
    <cfRule type="iconSet" priority="30">
      <iconSet iconSet="3Symbols2">
        <cfvo type="percent" val="0"/>
        <cfvo type="percent" val="33"/>
        <cfvo type="percent" val="67"/>
      </iconSet>
    </cfRule>
  </conditionalFormatting>
  <pageMargins left="0.5" right="0.5" top="0.5" bottom="0.5" header="0.5" footer="0.5"/>
  <pageSetup paperSize="9" orientation="landscape" horizontalDpi="4294967292" r:id="rId1"/>
  <headerFooter alignWithMargins="0"/>
  <ignoredErrors>
    <ignoredError sqref="K3:K4 E11:E14 L9:L12 L18:L24 E18:E23 E28:E31 L28:L30" emptyCellReference="1"/>
  </ignoredErrors>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Început</vt:lpstr>
      <vt:lpstr>Planificator buget de sărbători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2018-12-13T13:04:35Z</dcterms:created>
  <dcterms:modified xsi:type="dcterms:W3CDTF">2018-12-13T13:04:35Z</dcterms:modified>
</cp:coreProperties>
</file>