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81122_Accessibility_Excel_Word_PPT_Win32_Q2_B11\04_PreDTP_Done\hu-HU\"/>
    </mc:Choice>
  </mc:AlternateContent>
  <bookViews>
    <workbookView xWindow="0" yWindow="0" windowWidth="24000" windowHeight="13635" xr2:uid="{00000000-000D-0000-FFFF-FFFF00000000}"/>
  </bookViews>
  <sheets>
    <sheet name="Kezdés" sheetId="3" r:id="rId1"/>
    <sheet name="Ügyfelek nyereségesség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<sst xmlns="http://schemas.openxmlformats.org/spreadsheetml/2006/main" count="69" uniqueCount="52">
  <si>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A SABLON ISMERTETÉSE</t>
  </si>
  <si>
    <t>A képleteket tartalmazó cellákban és az Összegző metrikák táblázatban található értékeket a sablon automatikusan kiszámítja, és frissíti a diagramot.</t>
  </si>
  <si>
    <t xml:space="preserve">Megjegyzés:  </t>
  </si>
  <si>
    <t>Ha többet szeretne megtudni a munkalapon lévő táblázatokról, nyomja le a SHIFT+F10 billentyűkombinációt egy táblázaton belül, válassza a TÁBLÁZAT parancsot, majd a HELYETTESÍTŐ SZÖVEG elemet.</t>
  </si>
  <si>
    <t>A jobbra lévő cellában szerepel a munkalap címe.</t>
  </si>
  <si>
    <t>A jobbra lévő cellában egy tipp szerepel.</t>
  </si>
  <si>
    <t>A jobbra lévő cellában kezdődő Ügyféltevékenységek táblázatban adhatja meg az adatokat. A következő utasítás az A12 cellában található.</t>
  </si>
  <si>
    <t>A jobbra kezdődő Nyereségesség elemzése táblázatban adhatja meg az adatokat. A következő utasítás az A16 cellában található.</t>
  </si>
  <si>
    <t>A jobbra lévő cellában kezdődő Egyéb költségek táblázatban adhatja meg az adatokat. A következő utasítás az A31 cellában található.</t>
  </si>
  <si>
    <t>A jobbra lévő cellában kezdődő Összegző metrikák táblázat automatikusan frissül. A következő utasítás az A37 cellában található.</t>
  </si>
  <si>
    <t>Cég neve</t>
  </si>
  <si>
    <t>Ügyfelek nyereségességének elemzése</t>
  </si>
  <si>
    <t>Dátum</t>
  </si>
  <si>
    <t>A szürke cellákat a sablon kiszámítja Ön helyett. Ezekbe nem kell írnia semmit.</t>
  </si>
  <si>
    <t>Ügyféltevékenységek:</t>
  </si>
  <si>
    <t>Aktív ügyfelek száma – Időszak kezdete</t>
  </si>
  <si>
    <t>Hozzáadott ügyfelek száma</t>
  </si>
  <si>
    <t>Elveszített/megszűnt ügyfelek száma</t>
  </si>
  <si>
    <t>Aktív ügyfelek száma – Időszak vége</t>
  </si>
  <si>
    <t>Nyereségesség elemzése:</t>
  </si>
  <si>
    <t>Árbevétel szegmensenként</t>
  </si>
  <si>
    <t>Súlyozás</t>
  </si>
  <si>
    <t>Értékesítés költsége:</t>
  </si>
  <si>
    <t>Folyamatos szolgáltatási és támogatási költségek</t>
  </si>
  <si>
    <t>Egyéb közvetlen ügyfélköltségek</t>
  </si>
  <si>
    <t>Értékesítés teljes költsége</t>
  </si>
  <si>
    <t>Bruttó nyereség</t>
  </si>
  <si>
    <t>Egyéb költségek:</t>
  </si>
  <si>
    <t>Ügyfélfelvásárlás</t>
  </si>
  <si>
    <t>Ügyfélmarketing</t>
  </si>
  <si>
    <t>Ügyfélmegszűnés</t>
  </si>
  <si>
    <t>Egyéb ügyfélköltségek összesen</t>
  </si>
  <si>
    <t>Ügyfélnyereség szegmensenként</t>
  </si>
  <si>
    <t>Összegző metrikák:</t>
  </si>
  <si>
    <t>Átlagos költség felvásárolt ügyfelenként</t>
  </si>
  <si>
    <t>Átlagos költség megszűnt ügyfelenként</t>
  </si>
  <si>
    <t>Átlagos marketingköltség aktív ügyfelenként</t>
  </si>
  <si>
    <t>Átlagos nyereség (veszteség) ügyfelenként</t>
  </si>
  <si>
    <t>Ebben a cellában az összegző metrikákat ügyfélszegmensenként megjelenítő csoportosított oszlop diagram található.</t>
  </si>
  <si>
    <t>Szegmensnév 1</t>
  </si>
  <si>
    <t>Szegmensnév 2</t>
  </si>
  <si>
    <t>Szegmensnév 3</t>
  </si>
  <si>
    <t>Összesen</t>
  </si>
  <si>
    <t>Trend</t>
  </si>
  <si>
    <t>Ezzel az ügyfelek nyereségességének elemzésé használható sablonnal nyomon követheti az Ügyféltevékenységek, Értékesítés költsége és Egyéb költségek.</t>
  </si>
  <si>
    <t>A táblázatokban megadhatja a kívánt információkat, például a cégnevet, a dátum és más részleteket.</t>
  </si>
  <si>
    <t>Az ÜGYFÉLEK NYERESÉGESSÉGE munkalap A oszlopában további útmutatást olvashat. Ez a szöveg szándékosan van elrejtve. Ha törölni szeretné a szöveget, jelölje ki az A oszlopot, majd nyomja le a DELETE billentyűt. Ha láthatóvá szeretné tenni a szöveget, jelölje ki az A oszlopot, majd módosítsa a betűszínt.</t>
  </si>
  <si>
    <t>Ezen a munkalapon létrehozhat egy, az ügyfelek nyereségességének elemzése. Ennek az oszlopnak a celláiban a munkalap használatát megkönnyítő útmutatás olvasható. Első lépésként nyomja le a Le nyílbillentyűt.</t>
  </si>
  <si>
    <t>A jobbra lévő cellában adhatja meg a cég neve.</t>
  </si>
  <si>
    <t>A jobbra lévő cellában adhatja meg a dátum.</t>
  </si>
  <si>
    <t>A jobbra lévő cellában kezdődő Értékesítés költsége táblázatban adhatja meg az adatokat. A következő utasítás az A23 cellában található.</t>
  </si>
  <si>
    <t>A jobbra lévő cellában az összegző metrikák ügyfélszegmensenként megjelenítő csoportosított oszlop diagram található.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</si>
</sst>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Ft&quot;;[Red]\-#,##0.00\ &quot;Ft&quot;"/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  <numFmt numFmtId="166" formatCode="#,##0\ &quot;Ft&quot;;[Red]#,##0\ &quot;Ft&quot;"/>
    <numFmt numFmtId="167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6" fontId="7" fillId="0" borderId="0" xfId="0" applyNumberFormat="1" applyFont="1" applyAlignment="1">
      <alignment horizontal="center"/>
    </xf>
    <xf numFmtId="167" fontId="7" fillId="0" borderId="1" xfId="0" applyNumberFormat="1" applyFont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4" builtinId="20" customBuiltin="1"/>
    <cellStyle name="Cím" xfId="10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8" builtinId="23" customBuiltin="1"/>
    <cellStyle name="Ezres" xfId="5" builtinId="3" customBuiltin="1"/>
    <cellStyle name="Ezres [0]" xfId="6" builtinId="6" customBuiltin="1"/>
    <cellStyle name="Figyelmeztetés" xfId="19" builtinId="11" customBuiltin="1"/>
    <cellStyle name="Hivatkozott cella" xfId="17" builtinId="24" customBuiltin="1"/>
    <cellStyle name="Jegyzet" xfId="20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1" builtinId="26" customBuiltin="1"/>
    <cellStyle name="Kimenet" xfId="15" builtinId="21" customBuiltin="1"/>
    <cellStyle name="Magyarázó szöveg" xfId="21" builtinId="53" customBuiltin="1"/>
    <cellStyle name="Normál" xfId="0" builtinId="0" customBuiltin="1"/>
    <cellStyle name="Összesen" xfId="22" builtinId="25" customBuiltin="1"/>
    <cellStyle name="Pénznem" xfId="7" builtinId="4" customBuiltin="1"/>
    <cellStyle name="Pénznem [0]" xfId="8" builtinId="7" customBuiltin="1"/>
    <cellStyle name="Rossz" xfId="12" builtinId="27" customBuiltin="1"/>
    <cellStyle name="Semleges" xfId="13" builtinId="28" customBuiltin="1"/>
    <cellStyle name="Számítás" xfId="16" builtinId="22" customBuiltin="1"/>
    <cellStyle name="Százalék" xfId="9" builtinId="5" customBuiltin="1"/>
  </cellStyles>
  <dxfs count="47"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Ft&quot;;[Red]\-#,##0.00\ &quot;Ft&quot;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Ft&quot;;[Red]\-#,##0.00\ &quot;Ft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Ft&quot;;[Red]\-#,##0.00\ &quot;Ft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Ft&quot;;[Red]\-#,##0.00\ &quot;Ft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Ft&quot;;[Red]\-#,##0.00\ &quot;Ft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Ft&quot;;[Red]\-#,##0.00\ &quot;Ft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8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2" formatCode="#,##0.00\ &quot;Ft&quot;;[Red]\-#,##0.00\ &quot;Ft&quot;"/>
    </dxf>
    <dxf>
      <numFmt numFmtId="168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9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67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Elemzés" pivot="0" count="3" xr9:uid="{9FA7E540-D70E-4911-9BDC-F36051D9879C}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Összegző metrikák ügyfélszegmensenként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'Ügyfelek nyereségessége'!$B$32</c:f>
              <c:strCache>
                <c:ptCount val="1"/>
                <c:pt idx="0">
                  <c:v>Átlagos költség felvásárolt ügyfelenként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'Ügyfelek nyereségessége'!$C$31:$E$31</c:f>
              <c:strCache>
                <c:ptCount val="3"/>
                <c:pt idx="0">
                  <c:v>Szegmensnév 1</c:v>
                </c:pt>
                <c:pt idx="1">
                  <c:v>Szegmensnév 2</c:v>
                </c:pt>
                <c:pt idx="2">
                  <c:v>Szegmensnév 3</c:v>
                </c:pt>
              </c:strCache>
            </c:strRef>
          </c:cat>
          <c:val>
            <c:numRef>
              <c:f>'Ügyfelek nyereségessége'!$C$32:$E$32</c:f>
              <c:numCache>
                <c:formatCode>"Ft"#,##0.00_);[Red]\("Ft"#,##0.00\)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'Ügyfelek nyereségessége'!$B$33</c:f>
              <c:strCache>
                <c:ptCount val="1"/>
                <c:pt idx="0">
                  <c:v>Átlagos költség megszűnt ügyfelenként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'Ügyfelek nyereségessége'!$C$31:$E$31</c:f>
              <c:strCache>
                <c:ptCount val="3"/>
                <c:pt idx="0">
                  <c:v>Szegmensnév 1</c:v>
                </c:pt>
                <c:pt idx="1">
                  <c:v>Szegmensnév 2</c:v>
                </c:pt>
                <c:pt idx="2">
                  <c:v>Szegmensnév 3</c:v>
                </c:pt>
              </c:strCache>
            </c:strRef>
          </c:cat>
          <c:val>
            <c:numRef>
              <c:f>'Ügyfelek nyereségessége'!$C$33:$E$33</c:f>
              <c:numCache>
                <c:formatCode>"Ft"#,##0.00_);[Red]\("Ft"#,##0.00\)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'Ügyfelek nyereségessége'!$B$34</c:f>
              <c:strCache>
                <c:ptCount val="1"/>
                <c:pt idx="0">
                  <c:v>Átlagos marketingköltség aktív ügyfelenként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'Ügyfelek nyereségessége'!$C$31:$E$31</c:f>
              <c:strCache>
                <c:ptCount val="3"/>
                <c:pt idx="0">
                  <c:v>Szegmensnév 1</c:v>
                </c:pt>
                <c:pt idx="1">
                  <c:v>Szegmensnév 2</c:v>
                </c:pt>
                <c:pt idx="2">
                  <c:v>Szegmensnév 3</c:v>
                </c:pt>
              </c:strCache>
            </c:strRef>
          </c:cat>
          <c:val>
            <c:numRef>
              <c:f>'Ügyfelek nyereségessége'!$C$34:$E$34</c:f>
              <c:numCache>
                <c:formatCode>"Ft"#,##0.00_);[Red]\("Ft"#,##0.00\)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'Ügyfelek nyereségessége'!$B$35</c:f>
              <c:strCache>
                <c:ptCount val="1"/>
                <c:pt idx="0">
                  <c:v>Átlagos nyereség (veszteség) ügyfelenként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'Ügyfelek nyereségessége'!$C$31:$E$31</c:f>
              <c:strCache>
                <c:ptCount val="3"/>
                <c:pt idx="0">
                  <c:v>Szegmensnév 1</c:v>
                </c:pt>
                <c:pt idx="1">
                  <c:v>Szegmensnév 2</c:v>
                </c:pt>
                <c:pt idx="2">
                  <c:v>Szegmensnév 3</c:v>
                </c:pt>
              </c:strCache>
            </c:strRef>
          </c:cat>
          <c:val>
            <c:numRef>
              <c:f>'Ügyfelek nyereségessége'!$C$35:$E$35</c:f>
              <c:numCache>
                <c:formatCode>"Ft"#,##0.00_);[Red]\("Ft"#,##0.00\)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Szegmens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Ft&quot;#,##0.00_);[Red]\(&quot;Ft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Diagram 3" descr="Az összegző metrikákat ügyfélszegmensenként megjelenítő csoportosított oszlop diagra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Ügyféltevékenységek" displayName="Ügyféltevékenységek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Ügyféltevékenységek:" totalsRowLabel="Aktív ügyfelek száma – Időszak vége" totalsRowDxfId="42"/>
    <tableColumn id="2" xr3:uid="{F859DF2C-23D6-4D00-AE22-4141170CC6D3}" name="Szegmensnév 1" totalsRowFunction="sum" dataDxfId="41" totalsRowDxfId="40"/>
    <tableColumn id="3" xr3:uid="{4686E8BC-4E39-43BA-8849-F7DF57E33209}" name="Szegmensnév 2" totalsRowFunction="sum" dataDxfId="39" totalsRowDxfId="38"/>
    <tableColumn id="4" xr3:uid="{EECFFF9E-ECC4-433F-911A-77D05A0B4DC7}" name="Szegmensnév 3" totalsRowFunction="sum" dataDxfId="37" totalsRowDxfId="36"/>
    <tableColumn id="5" xr3:uid="{51148B98-8974-431B-B6D4-56D38D69FC80}" name="Összesen" totalsRowFunction="sum" dataDxfId="35" totalsRowDxfId="34"/>
  </tableColumns>
  <tableStyleInfo name="Elemzés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z ügyfelek tevékenységeit és a szegmensek nevét. A végösszeget a sablon automatikusan kiszámítj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NyereségességElemzése" displayName="NyereségességElemzése" ref="B12:F14" headerRowDxfId="33" tableBorderDxfId="32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Nyereségesség elemzése:" totalsRowLabel="Összeg" dataDxfId="31" totalsRowDxfId="30"/>
    <tableColumn id="2" xr3:uid="{69BB4454-38D1-4A4B-9612-D2AEF9CCE463}" name="Szegmensnév 1">
      <calculatedColumnFormula>+C12/$F$13</calculatedColumnFormula>
    </tableColumn>
    <tableColumn id="3" xr3:uid="{10DD5B5D-C87B-41FB-8117-30FC5C64E43E}" name="Szegmensnév 2">
      <calculatedColumnFormula>+D12/$F$13</calculatedColumnFormula>
    </tableColumn>
    <tableColumn id="4" xr3:uid="{A849B82B-22BA-4F89-A9CD-A24477688E02}" name="Szegmensnév 3">
      <calculatedColumnFormula>+E12/$F$13</calculatedColumnFormula>
    </tableColumn>
    <tableColumn id="5" xr3:uid="{55C9B8BB-7E5B-4EC1-9AEB-DC98EF62A126}" name="Összesen" totalsRowFunction="sum" dataDxfId="29" totalsRowDxfId="28">
      <calculatedColumnFormula>SUM(NyereségességElemzése[[#This Row],[Szegmensnév 1]:[Szegmensnév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nyereségesség elemzésének tételeit és a szegmensek nevét. A végösszeget a sablon automatikusan kiszámítj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ÉrtékesítésKöltsége" displayName="ÉrtékesítésKöltsége" ref="B16:F21" headerRowDxfId="27" tableBorderDxfId="26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Értékesítés költsége:" totalsRowLabel="Összeg" dataDxfId="25" totalsRowDxfId="24"/>
    <tableColumn id="2" xr3:uid="{C91E2484-1F95-4981-B2DB-330E8BAD9B1F}" name="Szegmensnév 1"/>
    <tableColumn id="3" xr3:uid="{0037C0D7-520E-40B8-AB0A-1BB1E959BAA2}" name="Szegmensnév 2"/>
    <tableColumn id="4" xr3:uid="{21B71280-102C-498F-8720-0D82AEC5CEDF}" name="Szegmensnév 3"/>
    <tableColumn id="5" xr3:uid="{96B86F85-39E4-492F-B59B-D894022A1059}" name="Összesen" totalsRowFunction="sum" dataDxfId="23" totalsRowDxfId="22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z értékesítés költségének tételeit és a szegmensek nevét. A végösszeget a sablon automatikusan kiszámítj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EgyébKöltségek" displayName="EgyébKöltségek" ref="B23:F29" headerRowDxfId="21" tableBorderDxfId="20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Egyéb költségek:" totalsRowLabel="Összeg" dataDxfId="19" totalsRowDxfId="18"/>
    <tableColumn id="2" xr3:uid="{A583C058-992A-40C6-90C7-E78E2B7B0A57}" name="Szegmensnév 1"/>
    <tableColumn id="3" xr3:uid="{7E95F6DC-85EC-43AB-8493-889CCD21F31B}" name="Szegmensnév 2"/>
    <tableColumn id="4" xr3:uid="{006AB109-C8C4-481F-9928-E08323071828}" name="Szegmensnév 3"/>
    <tableColumn id="5" xr3:uid="{EB44EEC9-6289-420D-8B08-2B070B453C8F}" name="Összesen" totalsRowFunction="sum" dataDxfId="17" totalsRowDxfId="16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z egyéb költségek tételeit és a szegmensek nevét. A végösszeget a sablon automatikusan kiszámítj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ÖsszegzőMetrikák" displayName="ÖsszegzőMetrikák" ref="B31:F35" headerRowDxfId="15" dataDxfId="14" tableBorderDxfId="13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Összegző metrikák:" totalsRowLabel="Összeg" dataDxfId="12" totalsRowDxfId="11"/>
    <tableColumn id="2" xr3:uid="{9E43E618-026B-4D44-A36C-885CBB396DE2}" name="Szegmensnév 1" dataDxfId="10" totalsRowDxfId="9"/>
    <tableColumn id="3" xr3:uid="{1A4E351A-D79D-4D8F-BB0A-D7AA5DA4ACDE}" name="Szegmensnév 2" dataDxfId="8" totalsRowDxfId="7"/>
    <tableColumn id="4" xr3:uid="{279518E1-470B-4CB6-8D22-1EA0D0AC105B}" name="Szegmensnév 3" dataDxfId="6" totalsRowDxfId="5"/>
    <tableColumn id="5" xr3:uid="{04E0D2C1-5A60-42D3-9960-5E93E7B89132}" name="Trend" totalsRowFunction="count" dataDxfId="4" totalsRowDxfId="3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szegmensek nevét. A sablon automatikusan kiszámítja az összegző metrikák egyes tételeinek költségét és a trendvonalakat.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G7"/>
  <sheetViews>
    <sheetView showGridLines="0" tabSelected="1" workbookViewId="0"/>
  </sheetViews>
  <sheetFormatPr defaultColWidth="9.140625"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7" ht="30" customHeight="1" x14ac:dyDescent="0.3">
      <c r="B1" s="29" t="s">
        <v>0</v>
      </c>
    </row>
    <row r="2" spans="2:7" ht="30" customHeight="1" x14ac:dyDescent="0.3">
      <c r="B2" s="31" t="s">
        <v>44</v>
      </c>
    </row>
    <row r="3" spans="2:7" ht="38.25" customHeight="1" x14ac:dyDescent="0.3">
      <c r="B3" s="31" t="s">
        <v>45</v>
      </c>
      <c r="G3" s="10"/>
    </row>
    <row r="4" spans="2:7" ht="30" customHeight="1" x14ac:dyDescent="0.3">
      <c r="B4" s="31" t="s">
        <v>1</v>
      </c>
    </row>
    <row r="5" spans="2:7" ht="35.25" customHeight="1" x14ac:dyDescent="0.3">
      <c r="B5" s="32" t="s">
        <v>2</v>
      </c>
    </row>
    <row r="6" spans="2:7" ht="66.75" customHeight="1" x14ac:dyDescent="0.3">
      <c r="B6" s="31" t="s">
        <v>46</v>
      </c>
    </row>
    <row r="7" spans="2:7" ht="51.75" customHeight="1" x14ac:dyDescent="0.3">
      <c r="B7" s="31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defaultColWidth="9.140625" defaultRowHeight="15" customHeight="1" x14ac:dyDescent="0.3"/>
  <cols>
    <col min="1" max="1" width="1.85546875" style="25" customWidth="1"/>
    <col min="2" max="2" width="46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4" t="s">
        <v>47</v>
      </c>
    </row>
    <row r="2" spans="1:6" ht="33" x14ac:dyDescent="0.3">
      <c r="A2" s="25" t="s">
        <v>48</v>
      </c>
      <c r="B2" s="10" t="s">
        <v>10</v>
      </c>
      <c r="C2" s="10"/>
      <c r="D2" s="10"/>
      <c r="E2" s="10"/>
      <c r="F2" s="10"/>
    </row>
    <row r="3" spans="1:6" ht="27" x14ac:dyDescent="0.3">
      <c r="A3" s="25" t="s">
        <v>4</v>
      </c>
      <c r="B3" s="11" t="s">
        <v>11</v>
      </c>
      <c r="C3" s="11"/>
      <c r="D3" s="11"/>
      <c r="E3" s="11"/>
      <c r="F3" s="11"/>
    </row>
    <row r="4" spans="1:6" ht="19.5" x14ac:dyDescent="0.3">
      <c r="A4" s="25" t="s">
        <v>49</v>
      </c>
      <c r="B4" s="14" t="s">
        <v>12</v>
      </c>
      <c r="C4" s="4"/>
      <c r="D4" s="4"/>
      <c r="E4" s="4"/>
      <c r="F4" s="4"/>
    </row>
    <row r="5" spans="1:6" s="19" customFormat="1" ht="46.5" customHeight="1" x14ac:dyDescent="0.3">
      <c r="A5" s="26" t="s">
        <v>5</v>
      </c>
      <c r="B5" s="20" t="s">
        <v>13</v>
      </c>
      <c r="C5" s="21"/>
    </row>
    <row r="6" spans="1:6" ht="15" customHeight="1" x14ac:dyDescent="0.3">
      <c r="A6" s="25" t="s">
        <v>6</v>
      </c>
      <c r="B6" s="22" t="s">
        <v>14</v>
      </c>
      <c r="C6" s="22" t="s">
        <v>39</v>
      </c>
      <c r="D6" s="22" t="s">
        <v>40</v>
      </c>
      <c r="E6" s="22" t="s">
        <v>41</v>
      </c>
      <c r="F6" s="22" t="s">
        <v>42</v>
      </c>
    </row>
    <row r="7" spans="1:6" ht="15" customHeight="1" x14ac:dyDescent="0.3">
      <c r="B7" s="12" t="s">
        <v>15</v>
      </c>
      <c r="C7" s="34">
        <v>5</v>
      </c>
      <c r="D7" s="34">
        <v>8</v>
      </c>
      <c r="E7" s="34">
        <v>8</v>
      </c>
      <c r="F7" s="35">
        <f>SUM(C7:E7)</f>
        <v>21</v>
      </c>
    </row>
    <row r="8" spans="1:6" ht="15" customHeight="1" x14ac:dyDescent="0.3">
      <c r="B8" s="12" t="s">
        <v>16</v>
      </c>
      <c r="C8" s="34">
        <v>2</v>
      </c>
      <c r="D8" s="34">
        <v>4</v>
      </c>
      <c r="E8" s="34">
        <v>4</v>
      </c>
      <c r="F8" s="35">
        <f>SUM(C8:E8)</f>
        <v>10</v>
      </c>
    </row>
    <row r="9" spans="1:6" ht="15" customHeight="1" x14ac:dyDescent="0.3">
      <c r="B9" s="12" t="s">
        <v>17</v>
      </c>
      <c r="C9" s="34">
        <v>-1</v>
      </c>
      <c r="D9" s="34">
        <v>-2</v>
      </c>
      <c r="E9" s="34">
        <v>-2</v>
      </c>
      <c r="F9" s="35">
        <f>SUM(C9:E9)</f>
        <v>-5</v>
      </c>
    </row>
    <row r="10" spans="1:6" ht="15" customHeight="1" x14ac:dyDescent="0.3">
      <c r="B10" s="18" t="s">
        <v>18</v>
      </c>
      <c r="C10" s="36">
        <f>SUBTOTAL(109,Ügyféltevékenységek[Szegmensnév 1])</f>
        <v>6</v>
      </c>
      <c r="D10" s="36">
        <f>SUBTOTAL(109,Ügyféltevékenységek[Szegmensnév 2])</f>
        <v>10</v>
      </c>
      <c r="E10" s="36">
        <f>SUBTOTAL(109,Ügyféltevékenységek[Szegmensnév 3])</f>
        <v>10</v>
      </c>
      <c r="F10" s="37">
        <f>SUBTOTAL(109,Ügyféltevékenységek[Összesen])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7</v>
      </c>
      <c r="B12" s="22" t="s">
        <v>19</v>
      </c>
      <c r="C12" s="22" t="s">
        <v>39</v>
      </c>
      <c r="D12" s="22" t="s">
        <v>40</v>
      </c>
      <c r="E12" s="22" t="s">
        <v>41</v>
      </c>
      <c r="F12" s="22" t="s">
        <v>42</v>
      </c>
    </row>
    <row r="13" spans="1:6" ht="15" customHeight="1" x14ac:dyDescent="0.3">
      <c r="B13" s="12" t="s">
        <v>20</v>
      </c>
      <c r="C13" s="38">
        <v>1500000</v>
      </c>
      <c r="D13" s="38">
        <v>1800000</v>
      </c>
      <c r="E13" s="38">
        <v>2500000</v>
      </c>
      <c r="F13" s="39">
        <f>SUM(NyereségességElemzése[[#This Row],[Szegmensnév 1]:[Szegmensnév 3]])</f>
        <v>5800000</v>
      </c>
    </row>
    <row r="14" spans="1:6" ht="15" customHeight="1" x14ac:dyDescent="0.3">
      <c r="B14" s="15" t="s">
        <v>21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SUM(NyereségességElemzése[[#This Row],[Szegmensnév 1]:[Szegmensnév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50</v>
      </c>
      <c r="B16" s="22" t="s">
        <v>22</v>
      </c>
      <c r="C16" s="22" t="s">
        <v>39</v>
      </c>
      <c r="D16" s="22" t="s">
        <v>40</v>
      </c>
      <c r="E16" s="22" t="s">
        <v>41</v>
      </c>
      <c r="F16" s="22" t="s">
        <v>42</v>
      </c>
    </row>
    <row r="17" spans="1:6" ht="15" customHeight="1" x14ac:dyDescent="0.3">
      <c r="B17" s="12" t="s">
        <v>23</v>
      </c>
      <c r="C17" s="38">
        <v>1000000</v>
      </c>
      <c r="D17" s="38">
        <v>1400000</v>
      </c>
      <c r="E17" s="38">
        <v>1400000</v>
      </c>
      <c r="F17" s="39">
        <f>SUM(C17:E17)</f>
        <v>3800000</v>
      </c>
    </row>
    <row r="18" spans="1:6" ht="15" customHeight="1" x14ac:dyDescent="0.3">
      <c r="B18" s="12" t="s">
        <v>24</v>
      </c>
      <c r="C18" s="38">
        <v>200000</v>
      </c>
      <c r="D18" s="38">
        <v>100000</v>
      </c>
      <c r="E18" s="38">
        <v>100000</v>
      </c>
      <c r="F18" s="39">
        <f>SUM(C18:E18)</f>
        <v>400000</v>
      </c>
    </row>
    <row r="19" spans="1:6" ht="15" customHeight="1" x14ac:dyDescent="0.3">
      <c r="B19" s="13" t="s">
        <v>25</v>
      </c>
      <c r="C19" s="39">
        <f>SUM(C17:C18)</f>
        <v>1200000</v>
      </c>
      <c r="D19" s="39">
        <f>SUM(D17:D18)</f>
        <v>1500000</v>
      </c>
      <c r="E19" s="39">
        <f>SUM(E17:E18)</f>
        <v>1500000</v>
      </c>
      <c r="F19" s="39">
        <f>SUM(F17:F18)</f>
        <v>4200000</v>
      </c>
    </row>
    <row r="20" spans="1:6" ht="15" customHeight="1" x14ac:dyDescent="0.3">
      <c r="B20" s="13" t="s">
        <v>26</v>
      </c>
      <c r="C20" s="39">
        <f>+C13-C19</f>
        <v>300000</v>
      </c>
      <c r="D20" s="39">
        <f>+D13-D19</f>
        <v>300000</v>
      </c>
      <c r="E20" s="39">
        <f>+E13-E19</f>
        <v>1000000</v>
      </c>
      <c r="F20" s="39">
        <f>+F13-F19</f>
        <v>1600000</v>
      </c>
    </row>
    <row r="21" spans="1:6" ht="15" customHeight="1" x14ac:dyDescent="0.3">
      <c r="B21" s="17" t="s">
        <v>21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8</v>
      </c>
      <c r="B23" s="22" t="s">
        <v>27</v>
      </c>
      <c r="C23" s="22" t="s">
        <v>39</v>
      </c>
      <c r="D23" s="22" t="s">
        <v>40</v>
      </c>
      <c r="E23" s="22" t="s">
        <v>41</v>
      </c>
      <c r="F23" s="22" t="s">
        <v>42</v>
      </c>
    </row>
    <row r="24" spans="1:6" ht="15" customHeight="1" x14ac:dyDescent="0.3">
      <c r="B24" s="12" t="s">
        <v>28</v>
      </c>
      <c r="C24" s="38">
        <v>105000</v>
      </c>
      <c r="D24" s="38">
        <v>120000</v>
      </c>
      <c r="E24" s="38">
        <v>235000</v>
      </c>
      <c r="F24" s="39">
        <f>SUM(EgyébKöltségek[[#This Row],[Szegmensnév 1]:[Szegmensnév 3]])</f>
        <v>460000</v>
      </c>
    </row>
    <row r="25" spans="1:6" ht="15" customHeight="1" x14ac:dyDescent="0.3">
      <c r="B25" s="12" t="s">
        <v>29</v>
      </c>
      <c r="C25" s="38">
        <v>150000</v>
      </c>
      <c r="D25" s="38">
        <v>125000</v>
      </c>
      <c r="E25" s="38">
        <v>275000</v>
      </c>
      <c r="F25" s="39">
        <f>SUM(C25:E25)</f>
        <v>550000</v>
      </c>
    </row>
    <row r="26" spans="1:6" ht="15" customHeight="1" x14ac:dyDescent="0.3">
      <c r="B26" s="12" t="s">
        <v>30</v>
      </c>
      <c r="C26" s="38">
        <v>80000</v>
      </c>
      <c r="D26" s="38">
        <v>190000</v>
      </c>
      <c r="E26" s="38">
        <v>140000</v>
      </c>
      <c r="F26" s="39">
        <f>SUM(C26:E26)</f>
        <v>410000</v>
      </c>
    </row>
    <row r="27" spans="1:6" ht="15" customHeight="1" x14ac:dyDescent="0.3">
      <c r="B27" s="13" t="s">
        <v>31</v>
      </c>
      <c r="C27" s="39">
        <f>SUM(C24:C26)</f>
        <v>335000</v>
      </c>
      <c r="D27" s="39">
        <f>SUM(D24:D26)</f>
        <v>435000</v>
      </c>
      <c r="E27" s="39">
        <f>SUM(E24:E26)</f>
        <v>650000</v>
      </c>
      <c r="F27" s="39">
        <f>SUM(F24:F26)</f>
        <v>1420000</v>
      </c>
    </row>
    <row r="28" spans="1:6" ht="15" customHeight="1" x14ac:dyDescent="0.3">
      <c r="B28" s="13" t="s">
        <v>32</v>
      </c>
      <c r="C28" s="39">
        <f>+C20-C27</f>
        <v>-35000</v>
      </c>
      <c r="D28" s="39">
        <f>+D20-D27</f>
        <v>-135000</v>
      </c>
      <c r="E28" s="39">
        <f>+E20-E27</f>
        <v>350000</v>
      </c>
      <c r="F28" s="39">
        <f>SUM(C28:E28)</f>
        <v>180000</v>
      </c>
    </row>
    <row r="29" spans="1:6" ht="15" customHeight="1" x14ac:dyDescent="0.3">
      <c r="B29" s="17" t="s">
        <v>21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9</v>
      </c>
      <c r="B31" s="22" t="s">
        <v>33</v>
      </c>
      <c r="C31" s="23" t="s">
        <v>39</v>
      </c>
      <c r="D31" s="23" t="s">
        <v>40</v>
      </c>
      <c r="E31" s="23" t="s">
        <v>41</v>
      </c>
      <c r="F31" s="23" t="s">
        <v>43</v>
      </c>
    </row>
    <row r="32" spans="1:6" ht="15" customHeight="1" x14ac:dyDescent="0.3">
      <c r="B32" s="12" t="s">
        <v>34</v>
      </c>
      <c r="C32" s="39">
        <f>+C24/C8</f>
        <v>52500</v>
      </c>
      <c r="D32" s="39">
        <f>+D24/D8</f>
        <v>30000</v>
      </c>
      <c r="E32" s="39">
        <f>+E24/E8</f>
        <v>58750</v>
      </c>
      <c r="F32" s="38"/>
    </row>
    <row r="33" spans="1:6" ht="15" customHeight="1" x14ac:dyDescent="0.3">
      <c r="B33" s="12" t="s">
        <v>35</v>
      </c>
      <c r="C33" s="39">
        <f>-C26/C9</f>
        <v>80000</v>
      </c>
      <c r="D33" s="39">
        <f>-D26/D9</f>
        <v>95000</v>
      </c>
      <c r="E33" s="39">
        <f>-E26/E9</f>
        <v>70000</v>
      </c>
      <c r="F33" s="38"/>
    </row>
    <row r="34" spans="1:6" ht="15" customHeight="1" x14ac:dyDescent="0.3">
      <c r="B34" s="12" t="s">
        <v>36</v>
      </c>
      <c r="C34" s="39">
        <f>+C26/Ügyféltevékenységek[[#Totals],[Szegmensnév 1]]</f>
        <v>13333.333333333334</v>
      </c>
      <c r="D34" s="39">
        <f>+D25/Ügyféltevékenységek[[#Totals],[Szegmensnév 2]]</f>
        <v>12500</v>
      </c>
      <c r="E34" s="39">
        <f>+E25/Ügyféltevékenységek[[#Totals],[Szegmensnév 3]]</f>
        <v>27500</v>
      </c>
      <c r="F34" s="38"/>
    </row>
    <row r="35" spans="1:6" ht="15" customHeight="1" x14ac:dyDescent="0.3">
      <c r="B35" s="15" t="s">
        <v>37</v>
      </c>
      <c r="C35" s="40">
        <f>+C29/Ügyféltevékenységek[[#Totals],[Szegmensnév 1]]</f>
        <v>0</v>
      </c>
      <c r="D35" s="40">
        <f>+D28/Ügyféltevékenységek[[#Totals],[Szegmensnév 2]]</f>
        <v>-13500</v>
      </c>
      <c r="E35" s="40">
        <f>+E28/Ügyféltevékenységek[[#Totals],[Szegmensnév 3]]</f>
        <v>35000</v>
      </c>
      <c r="F35" s="41"/>
    </row>
    <row r="36" spans="1:6" ht="15" customHeight="1" x14ac:dyDescent="0.3">
      <c r="B36" s="5"/>
      <c r="C36" s="28"/>
    </row>
    <row r="37" spans="1:6" ht="237.95" customHeight="1" x14ac:dyDescent="0.3">
      <c r="A37" s="25" t="s">
        <v>51</v>
      </c>
      <c r="B37" s="42" t="s">
        <v>38</v>
      </c>
      <c r="C37" s="42"/>
      <c r="D37" s="42"/>
      <c r="E37" s="42"/>
      <c r="F37" s="42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84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'Ügyfelek nyereségessége'!C32:E32</xm:f>
              <xm:sqref>F32</xm:sqref>
            </x14:sparkline>
            <x14:sparkline>
              <xm:f>'Ügyfelek nyereségessége'!C33:E33</xm:f>
              <xm:sqref>F33</xm:sqref>
            </x14:sparkline>
            <x14:sparkline>
              <xm:f>'Ügyfelek nyereségessége'!C34:E34</xm:f>
              <xm:sqref>F34</xm:sqref>
            </x14:sparkline>
            <x14:sparkline>
              <xm:f>'Ügyfelek nyereségessége'!C35:E35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Kezdés</vt:lpstr>
      <vt:lpstr>Ügyfelek nyereségessége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2018-11-27T09:05:49Z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