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3965" tabRatio="502" xr2:uid="{00000000-000D-0000-FFFF-FFFF00000000}"/>
  </bookViews>
  <sheets>
    <sheet name="竞争对手统计信息" sheetId="2" r:id="rId1"/>
    <sheet name="竞争对手分析" sheetId="4" r:id="rId2"/>
  </sheets>
  <definedNames>
    <definedName name="_xlnm.Print_Titles" localSheetId="1">竞争对手分析!$4:$5</definedName>
    <definedName name="_xlnm.Print_Titles" localSheetId="0">竞争对手统计信息!$4:$4</definedName>
    <definedName name="竞争对手">统计信息[竞争对手名称]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4" l="1"/>
  <c r="O6" i="4" l="1"/>
  <c r="O7" i="4"/>
  <c r="O8" i="4"/>
  <c r="O9" i="4"/>
  <c r="O10" i="4"/>
  <c r="N11" i="4"/>
  <c r="M11" i="4"/>
  <c r="L11" i="4"/>
  <c r="K11" i="4"/>
  <c r="J11" i="4"/>
  <c r="I11" i="4"/>
  <c r="H11" i="4"/>
  <c r="G11" i="4"/>
  <c r="F11" i="4"/>
  <c r="E11" i="4"/>
  <c r="D11" i="4"/>
  <c r="C11" i="4"/>
  <c r="O11" i="4" l="1"/>
</calcChain>
</file>

<file path=xl/sharedStrings.xml><?xml version="1.0" encoding="utf-8"?>
<sst xmlns="http://schemas.openxmlformats.org/spreadsheetml/2006/main" count="61" uniqueCount="49">
  <si>
    <t>公司名称 | 竞争对手统计信息</t>
  </si>
  <si>
    <t>竞争对手分析</t>
  </si>
  <si>
    <t>竞争对手名称</t>
  </si>
  <si>
    <t>竞争对手 1</t>
  </si>
  <si>
    <t>竞争对手 2</t>
  </si>
  <si>
    <t>竞争对手 3</t>
  </si>
  <si>
    <t>竞争对手 4</t>
  </si>
  <si>
    <t>竞争对手 5</t>
  </si>
  <si>
    <t>公司规模</t>
  </si>
  <si>
    <t>小型</t>
  </si>
  <si>
    <t>大型</t>
  </si>
  <si>
    <t>中型</t>
  </si>
  <si>
    <t>经营年限</t>
  </si>
  <si>
    <t>员工数</t>
  </si>
  <si>
    <t>工厂数</t>
  </si>
  <si>
    <t>零售店</t>
  </si>
  <si>
    <t>所有权</t>
  </si>
  <si>
    <t>私有</t>
  </si>
  <si>
    <t>公有</t>
  </si>
  <si>
    <t>公司治理</t>
  </si>
  <si>
    <t>是</t>
  </si>
  <si>
    <t>结构</t>
  </si>
  <si>
    <t>独资</t>
  </si>
  <si>
    <t>C Corp</t>
  </si>
  <si>
    <t>LLC</t>
  </si>
  <si>
    <t>S Corp</t>
  </si>
  <si>
    <t>备注</t>
  </si>
  <si>
    <t>我的备注</t>
  </si>
  <si>
    <t>竞争对手统计信息</t>
  </si>
  <si>
    <t>平均值</t>
  </si>
  <si>
    <t>零售位置</t>
  </si>
  <si>
    <t xml:space="preserve">0  不适用 </t>
  </si>
  <si>
    <t>年销售额</t>
  </si>
  <si>
    <t>1  最低程度适用</t>
  </si>
  <si>
    <t>产品比较</t>
  </si>
  <si>
    <t>2  一定程度适用</t>
  </si>
  <si>
    <t>产品价格</t>
  </si>
  <si>
    <t>3  中等程度适用</t>
  </si>
  <si>
    <t>市场营销</t>
  </si>
  <si>
    <t>4  最大程度适用</t>
  </si>
  <si>
    <t>生产成本</t>
  </si>
  <si>
    <t>扩展速率</t>
  </si>
  <si>
    <t>领导力</t>
  </si>
  <si>
    <t>配送</t>
  </si>
  <si>
    <t>供应商</t>
  </si>
  <si>
    <t>风险资本</t>
  </si>
  <si>
    <t>市场需求</t>
  </si>
  <si>
    <t>总计</t>
  </si>
  <si>
    <r>
      <t xml:space="preserve">     </t>
    </r>
    <r>
      <rPr>
        <sz val="10"/>
        <color theme="1" tint="0.14999847407452621"/>
        <rFont val="Microsoft YaHei UI"/>
        <family val="2"/>
        <charset val="134"/>
      </rPr>
      <t xml:space="preserve">使用此量表对每个竞争对手评分： </t>
    </r>
    <r>
      <rPr>
        <sz val="10"/>
        <color theme="1" tint="0.34998626667073579"/>
        <rFont val="Microsoft YaHei UI"/>
        <family val="2"/>
        <charset val="134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</si>
</sst>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0_ "/>
    <numFmt numFmtId="179" formatCode="#,##0.0_ "/>
  </numFmts>
  <fonts count="27" x14ac:knownFonts="1">
    <font>
      <sz val="10"/>
      <color theme="1" tint="0.34998626667073579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0"/>
      <color theme="1" tint="0.34998626667073579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u/>
      <sz val="10"/>
      <color theme="1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24"/>
      <color theme="4"/>
      <name val="Microsoft YaHei UI"/>
      <family val="2"/>
      <charset val="134"/>
    </font>
    <font>
      <b/>
      <sz val="10"/>
      <color theme="4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u/>
      <sz val="9"/>
      <color theme="1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9"/>
      <color theme="1" tint="0.34998626667073579"/>
      <name val="Microsoft YaHei UI"/>
      <family val="2"/>
      <charset val="134"/>
    </font>
    <font>
      <b/>
      <sz val="10"/>
      <color theme="1" tint="0.34998626667073579"/>
      <name val="Microsoft YaHei UI"/>
      <family val="2"/>
      <charset val="134"/>
    </font>
    <font>
      <sz val="9"/>
      <color theme="1" tint="0.249977111117893"/>
      <name val="Microsoft YaHei UI"/>
      <family val="2"/>
      <charset val="134"/>
    </font>
    <font>
      <sz val="9"/>
      <name val="Microsoft YaHei UI"/>
      <family val="2"/>
      <charset val="134"/>
    </font>
    <font>
      <sz val="10"/>
      <color theme="1" tint="0.14999847407452621"/>
      <name val="Microsoft YaHei UI"/>
      <family val="2"/>
      <charset val="134"/>
    </font>
    <font>
      <b/>
      <sz val="24"/>
      <color theme="4"/>
      <name val="Microsoft YaHei UI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Up">
        <fgColor theme="0" tint="-0.14993743705557422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 wrapText="1"/>
    </xf>
    <xf numFmtId="0" fontId="21" fillId="3" borderId="0" applyNumberFormat="0" applyFon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wrapText="1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 wrapText="1"/>
    </xf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" fillId="6" borderId="0" applyNumberFormat="0" applyBorder="0" applyAlignment="0" applyProtection="0"/>
    <xf numFmtId="0" fontId="16" fillId="7" borderId="0" applyNumberFormat="0" applyBorder="0" applyAlignment="0" applyProtection="0"/>
    <xf numFmtId="0" fontId="14" fillId="8" borderId="2" applyNumberFormat="0" applyAlignment="0" applyProtection="0"/>
    <xf numFmtId="0" fontId="17" fillId="9" borderId="3" applyNumberFormat="0" applyAlignment="0" applyProtection="0"/>
    <xf numFmtId="0" fontId="4" fillId="9" borderId="2" applyNumberFormat="0" applyAlignment="0" applyProtection="0"/>
    <xf numFmtId="0" fontId="15" fillId="0" borderId="4" applyNumberFormat="0" applyFill="0" applyAlignment="0" applyProtection="0"/>
    <xf numFmtId="0" fontId="5" fillId="10" borderId="5" applyNumberFormat="0" applyAlignment="0" applyProtection="0"/>
    <xf numFmtId="0" fontId="20" fillId="0" borderId="0" applyNumberFormat="0" applyFill="0" applyBorder="0" applyAlignment="0" applyProtection="0"/>
    <xf numFmtId="0" fontId="6" fillId="11" borderId="6" applyNumberFormat="0" applyFont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6" fillId="3" borderId="0" xfId="1" applyFont="1">
      <alignment vertical="center"/>
    </xf>
    <xf numFmtId="0" fontId="22" fillId="0" borderId="0" xfId="0" applyFont="1" applyAlignment="1">
      <alignment horizontal="left" vertical="center" indent="1"/>
    </xf>
    <xf numFmtId="0" fontId="23" fillId="4" borderId="0" xfId="0" applyFont="1" applyFill="1">
      <alignment vertical="center" wrapText="1"/>
    </xf>
    <xf numFmtId="0" fontId="6" fillId="0" borderId="0" xfId="0" applyFont="1" applyAlignment="1">
      <alignment vertical="center"/>
    </xf>
    <xf numFmtId="0" fontId="11" fillId="0" borderId="0" xfId="3">
      <alignment wrapText="1"/>
    </xf>
    <xf numFmtId="0" fontId="6" fillId="0" borderId="0" xfId="0" applyFont="1">
      <alignment vertical="center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178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right" vertical="center" indent="2"/>
    </xf>
    <xf numFmtId="179" fontId="6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horizontal="right" vertical="center" indent="2"/>
    </xf>
    <xf numFmtId="0" fontId="13" fillId="3" borderId="0" xfId="4" applyFill="1" applyAlignment="1">
      <alignment horizontal="left" vertical="center"/>
    </xf>
    <xf numFmtId="0" fontId="13" fillId="3" borderId="0" xfId="4" applyFill="1" applyAlignment="1">
      <alignment horizontal="center" vertical="center"/>
    </xf>
    <xf numFmtId="0" fontId="23" fillId="4" borderId="0" xfId="0" applyFont="1" applyFill="1">
      <alignment vertical="center" wrapText="1"/>
    </xf>
    <xf numFmtId="0" fontId="26" fillId="2" borderId="0" xfId="2" applyFont="1" applyFill="1" applyAlignment="1">
      <alignment vertical="center"/>
    </xf>
    <xf numFmtId="0" fontId="26" fillId="0" borderId="0" xfId="2" applyFont="1" applyAlignment="1">
      <alignment vertical="center"/>
    </xf>
    <xf numFmtId="0" fontId="0" fillId="0" borderId="0" xfId="0" applyFont="1">
      <alignment vertical="center" wrapText="1"/>
    </xf>
  </cellXfs>
  <cellStyles count="50">
    <cellStyle name="20% - 着色 1" xfId="27" builtinId="30" customBuiltin="1"/>
    <cellStyle name="20% - 着色 2" xfId="31" builtinId="34" customBuiltin="1"/>
    <cellStyle name="20% - 着色 3" xfId="35" builtinId="38" customBuiltin="1"/>
    <cellStyle name="20% - 着色 4" xfId="39" builtinId="42" customBuiltin="1"/>
    <cellStyle name="20% - 着色 5" xfId="43" builtinId="46" customBuiltin="1"/>
    <cellStyle name="20% - 着色 6" xfId="47" builtinId="50" customBuiltin="1"/>
    <cellStyle name="40% - 着色 1" xfId="28" builtinId="31" customBuiltin="1"/>
    <cellStyle name="40% - 着色 2" xfId="32" builtinId="35" customBuiltin="1"/>
    <cellStyle name="40% - 着色 3" xfId="36" builtinId="39" customBuiltin="1"/>
    <cellStyle name="40% - 着色 4" xfId="40" builtinId="43" customBuiltin="1"/>
    <cellStyle name="40% - 着色 5" xfId="44" builtinId="47" customBuiltin="1"/>
    <cellStyle name="40% - 着色 6" xfId="48" builtinId="51" customBuiltin="1"/>
    <cellStyle name="60% - 着色 1" xfId="29" builtinId="32" customBuiltin="1"/>
    <cellStyle name="60% - 着色 2" xfId="33" builtinId="36" customBuiltin="1"/>
    <cellStyle name="60% - 着色 3" xfId="37" builtinId="40" customBuiltin="1"/>
    <cellStyle name="60% - 着色 4" xfId="41" builtinId="44" customBuiltin="1"/>
    <cellStyle name="60% - 着色 5" xfId="45" builtinId="48" customBuiltin="1"/>
    <cellStyle name="60% - 着色 6" xfId="49" builtinId="52" customBuiltin="1"/>
    <cellStyle name="百分比" xfId="10" builtinId="5" customBuiltin="1"/>
    <cellStyle name="标题" xfId="11" builtinId="15" customBuiltin="1"/>
    <cellStyle name="标题 1" xfId="2" builtinId="16" customBuiltin="1"/>
    <cellStyle name="标题 2" xfId="3" builtinId="17" customBuiltin="1"/>
    <cellStyle name="标题 3" xfId="12" builtinId="18" customBuiltin="1"/>
    <cellStyle name="标题 4" xfId="13" builtinId="19" customBuiltin="1"/>
    <cellStyle name="差" xfId="15" builtinId="27" customBuiltin="1"/>
    <cellStyle name="常规" xfId="0" builtinId="0" customBuiltin="1"/>
    <cellStyle name="超链接" xfId="4" builtinId="8" customBuiltin="1"/>
    <cellStyle name="好" xfId="14" builtinId="26" customBuiltin="1"/>
    <cellStyle name="横幅" xfId="1" xr:uid="{00000000-0005-0000-0000-000000000000}"/>
    <cellStyle name="汇总" xfId="25" builtinId="25" customBuiltin="1"/>
    <cellStyle name="货币" xfId="8" builtinId="4" customBuiltin="1"/>
    <cellStyle name="货币[0]" xfId="9" builtinId="7" customBuiltin="1"/>
    <cellStyle name="计算" xfId="19" builtinId="22" customBuiltin="1"/>
    <cellStyle name="检查单元格" xfId="21" builtinId="23" customBuiltin="1"/>
    <cellStyle name="解释性文本" xfId="24" builtinId="53" customBuiltin="1"/>
    <cellStyle name="警告文本" xfId="22" builtinId="11" customBuiltin="1"/>
    <cellStyle name="链接单元格" xfId="20" builtinId="24" customBuiltin="1"/>
    <cellStyle name="千位分隔" xfId="6" builtinId="3" customBuiltin="1"/>
    <cellStyle name="千位分隔[0]" xfId="7" builtinId="6" customBuiltin="1"/>
    <cellStyle name="适中" xfId="16" builtinId="28" customBuiltin="1"/>
    <cellStyle name="输出" xfId="18" builtinId="21" customBuiltin="1"/>
    <cellStyle name="输入" xfId="17" builtinId="20" customBuiltin="1"/>
    <cellStyle name="已访问的超链接" xfId="5" builtinId="9" customBuiltin="1"/>
    <cellStyle name="着色 1" xfId="26" builtinId="29" customBuiltin="1"/>
    <cellStyle name="着色 2" xfId="30" builtinId="33" customBuiltin="1"/>
    <cellStyle name="着色 3" xfId="34" builtinId="37" customBuiltin="1"/>
    <cellStyle name="着色 4" xfId="38" builtinId="41" customBuiltin="1"/>
    <cellStyle name="着色 5" xfId="42" builtinId="45" customBuiltin="1"/>
    <cellStyle name="着色 6" xfId="46" builtinId="49" customBuiltin="1"/>
    <cellStyle name="注释" xfId="23" builtinId="10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numFmt numFmtId="179" formatCode="#,##0.0_ "/>
      <alignment horizontal="right" vertical="center" textRotation="0" wrapText="0" indent="2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0_ 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numFmt numFmtId="179" formatCode="#,##0.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0_ 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numFmt numFmtId="179" formatCode="#,##0.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0_ 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numFmt numFmtId="179" formatCode="#,##0.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0_ 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numFmt numFmtId="179" formatCode="#,##0.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0_ 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numFmt numFmtId="179" formatCode="#,##0.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0_ 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numFmt numFmtId="179" formatCode="#,##0.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0_ 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numFmt numFmtId="179" formatCode="#,##0.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0_ 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numFmt numFmtId="179" formatCode="#,##0.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0_ 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numFmt numFmtId="179" formatCode="#,##0.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0_ 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numFmt numFmtId="179" formatCode="#,##0.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0_ 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numFmt numFmtId="179" formatCode="#,##0.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0_ 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numFmt numFmtId="179" formatCode="#,##0.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0_ 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</font>
    </dxf>
    <dxf>
      <font>
        <b/>
        <i val="0"/>
        <color theme="1" tint="0.34998626667073579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</dxfs>
  <tableStyles count="1" defaultPivotStyle="PivotStyleLight2">
    <tableStyle name="竞争对手分析" pivot="0" count="5" xr9:uid="{00000000-0011-0000-FFFF-FFFF00000000}">
      <tableStyleElement type="wholeTable" dxfId="48"/>
      <tableStyleElement type="headerRow" dxfId="47"/>
      <tableStyleElement type="totalRow" dxfId="46"/>
      <tableStyleElement type="firstColumn" dxfId="45"/>
      <tableStyleElement type="firstHeaderCell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1454;&#20105;&#23545;&#25163;&#20998;&#26512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31454;&#20105;&#23545;&#25163;&#32479;&#35745;&#20449;&#24687;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19051</xdr:colOff>
      <xdr:row>2</xdr:row>
      <xdr:rowOff>85725</xdr:rowOff>
    </xdr:from>
    <xdr:ext cx="1866900" cy="304058"/>
    <xdr:sp macro="" textlink="">
      <xdr:nvSpPr>
        <xdr:cNvPr id="2" name="输入竞争对手分析" descr="到“竞争对手分析”工作表的导航按钮">
          <a:hlinkClick xmlns:r="http://schemas.openxmlformats.org/officeDocument/2006/relationships" r:id="rId1" tooltip="选择导航到“竞争对手分析”工作表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4151" y="860425"/>
          <a:ext cx="1866900" cy="30405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/>
          <a:r>
            <a:rPr lang="zh-cn" sz="1000" b="1" spc="20" baseline="0">
              <a:solidFill>
                <a:schemeClr val="tx1">
                  <a:lumMod val="85000"/>
                  <a:lumOff val="1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输入竞争对手分析 </a:t>
          </a:r>
          <a:r>
            <a:rPr lang="zh-cn" sz="1000" b="1" spc="20" baseline="0">
              <a:solidFill>
                <a:schemeClr val="accent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&gt;&gt;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23245</xdr:colOff>
      <xdr:row>2</xdr:row>
      <xdr:rowOff>95250</xdr:rowOff>
    </xdr:from>
    <xdr:ext cx="1853179" cy="304058"/>
    <xdr:sp macro="" textlink="">
      <xdr:nvSpPr>
        <xdr:cNvPr id="2" name="查看竞争对手统计信息" descr="到“竞争对手统计信息”工作表的导航按钮">
          <a:hlinkClick xmlns:r="http://schemas.openxmlformats.org/officeDocument/2006/relationships" r:id="rId1" tooltip="选择导航到“竞争对手统计信息”工作表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5170" y="876300"/>
          <a:ext cx="1853179" cy="30405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 rtl="0"/>
          <a:r>
            <a:rPr lang="zh-cn" sz="1000" b="1" spc="20" baseline="0">
              <a:solidFill>
                <a:schemeClr val="accent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&lt;&lt;</a:t>
          </a:r>
          <a:r>
            <a:rPr lang="en-US" altLang="zh-CN" sz="1000" b="1" spc="20" baseline="0">
              <a:solidFill>
                <a:schemeClr val="accent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 </a:t>
          </a:r>
          <a:r>
            <a:rPr lang="zh-cn" sz="1000" b="1" spc="20" baseline="0">
              <a:solidFill>
                <a:schemeClr val="tx1">
                  <a:lumMod val="85000"/>
                  <a:lumOff val="1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查看竞争对手统计信息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统计信息" displayName="统计信息" ref="B4:K9" headerRowDxfId="43" dataDxfId="42" totalsRowDxfId="41">
  <tableColumns count="10">
    <tableColumn id="1" xr3:uid="{00000000-0010-0000-0000-000001000000}" name="竞争对手名称" totalsRowLabel="平均值" dataDxfId="40"/>
    <tableColumn id="2" xr3:uid="{00000000-0010-0000-0000-000002000000}" name="公司规模" dataDxfId="39"/>
    <tableColumn id="3" xr3:uid="{00000000-0010-0000-0000-000003000000}" name="经营年限" dataDxfId="38"/>
    <tableColumn id="4" xr3:uid="{00000000-0010-0000-0000-000004000000}" name="员工数" dataDxfId="37"/>
    <tableColumn id="5" xr3:uid="{00000000-0010-0000-0000-000005000000}" name="工厂数" dataDxfId="36"/>
    <tableColumn id="6" xr3:uid="{00000000-0010-0000-0000-000006000000}" name="零售店" dataDxfId="35"/>
    <tableColumn id="7" xr3:uid="{00000000-0010-0000-0000-000007000000}" name="所有权" dataDxfId="34"/>
    <tableColumn id="8" xr3:uid="{00000000-0010-0000-0000-000008000000}" name="公司治理" dataDxfId="33"/>
    <tableColumn id="9" xr3:uid="{00000000-0010-0000-0000-000009000000}" name="结构" dataDxfId="32"/>
    <tableColumn id="23" xr3:uid="{00000000-0010-0000-0000-000017000000}" name="备注" dataDxfId="31"/>
  </tableColumns>
  <tableStyleInfo name="竞争对手分析" showFirstColumn="1" showLastColumn="0" showRowStripes="1" showColumnStripes="0"/>
  <extLst>
    <ext xmlns:x14="http://schemas.microsoft.com/office/spreadsheetml/2009/9/main" uri="{504A1905-F514-4f6f-8877-14C23A59335A}">
      <x14:table altTextSummary="在此表中输入竞争对手名称、公司规模、经营年限、员工数、工厂数、零售商店数、所有权类型、公司治理状态、组织结构和备注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分析" displayName="分析" ref="B5:O11" totalsRowCount="1" headerRowDxfId="30" dataDxfId="29" totalsRowDxfId="28">
  <tableColumns count="14">
    <tableColumn id="1" xr3:uid="{00000000-0010-0000-0100-000001000000}" name="竞争对手名称" totalsRowLabel="平均值" dataDxfId="27" totalsRowDxfId="26"/>
    <tableColumn id="10" xr3:uid="{00000000-0010-0000-0100-00000A000000}" name="零售位置" totalsRowFunction="custom" dataDxfId="25" totalsRowDxfId="24">
      <totalsRowFormula>IFERROR(SUBTOTAL(101,分析[零售位置]),"")</totalsRowFormula>
    </tableColumn>
    <tableColumn id="11" xr3:uid="{00000000-0010-0000-0100-00000B000000}" name="年销售额" totalsRowFunction="custom" dataDxfId="23" totalsRowDxfId="22">
      <totalsRowFormula>IFERROR(SUBTOTAL(101,分析[年销售额]),"")</totalsRowFormula>
    </tableColumn>
    <tableColumn id="12" xr3:uid="{00000000-0010-0000-0100-00000C000000}" name="产品比较" totalsRowFunction="custom" dataDxfId="21" totalsRowDxfId="20">
      <totalsRowFormula>IFERROR(SUBTOTAL(101,分析[产品比较]),"")</totalsRowFormula>
    </tableColumn>
    <tableColumn id="13" xr3:uid="{00000000-0010-0000-0100-00000D000000}" name="产品价格" totalsRowFunction="custom" dataDxfId="19" totalsRowDxfId="18">
      <totalsRowFormula>IFERROR(SUBTOTAL(101,分析[产品价格]),"")</totalsRowFormula>
    </tableColumn>
    <tableColumn id="14" xr3:uid="{00000000-0010-0000-0100-00000E000000}" name="市场营销" totalsRowFunction="custom" dataDxfId="17" totalsRowDxfId="16">
      <totalsRowFormula>IFERROR(SUBTOTAL(101,分析[市场营销]),"")</totalsRowFormula>
    </tableColumn>
    <tableColumn id="15" xr3:uid="{00000000-0010-0000-0100-00000F000000}" name="生产成本" totalsRowFunction="custom" dataDxfId="15" totalsRowDxfId="14">
      <totalsRowFormula>IFERROR(SUBTOTAL(101,分析[生产成本]),"")</totalsRowFormula>
    </tableColumn>
    <tableColumn id="16" xr3:uid="{00000000-0010-0000-0100-000010000000}" name="扩展速率" totalsRowFunction="custom" dataDxfId="13" totalsRowDxfId="12">
      <totalsRowFormula>IFERROR(SUBTOTAL(101,分析[扩展速率]),"")</totalsRowFormula>
    </tableColumn>
    <tableColumn id="17" xr3:uid="{00000000-0010-0000-0100-000011000000}" name="领导力" totalsRowFunction="custom" dataDxfId="11" totalsRowDxfId="10">
      <totalsRowFormula>IFERROR(SUBTOTAL(101,分析[领导力]),"")</totalsRowFormula>
    </tableColumn>
    <tableColumn id="18" xr3:uid="{00000000-0010-0000-0100-000012000000}" name="配送" totalsRowFunction="custom" dataDxfId="9" totalsRowDxfId="8">
      <totalsRowFormula>IFERROR(SUBTOTAL(101,分析[配送]),"")</totalsRowFormula>
    </tableColumn>
    <tableColumn id="19" xr3:uid="{00000000-0010-0000-0100-000013000000}" name="供应商" totalsRowFunction="custom" dataDxfId="7" totalsRowDxfId="6">
      <totalsRowFormula>IFERROR(SUBTOTAL(101,分析[供应商]),"")</totalsRowFormula>
    </tableColumn>
    <tableColumn id="20" xr3:uid="{00000000-0010-0000-0100-000014000000}" name="风险资本" totalsRowFunction="custom" dataDxfId="5" totalsRowDxfId="4">
      <totalsRowFormula>IFERROR(SUBTOTAL(101,分析[风险资本]),"")</totalsRowFormula>
    </tableColumn>
    <tableColumn id="21" xr3:uid="{00000000-0010-0000-0100-000015000000}" name="市场需求" totalsRowFunction="custom" dataDxfId="3" totalsRowDxfId="2">
      <totalsRowFormula>IFERROR(SUBTOTAL(101,分析[市场需求]),"")</totalsRowFormula>
    </tableColumn>
    <tableColumn id="22" xr3:uid="{00000000-0010-0000-0100-000016000000}" name="总计" totalsRowFunction="average" dataDxfId="1" totalsRowDxfId="0">
      <calculatedColumnFormula>SUM(分析[[#This Row],[零售位置]:[市场需求]])</calculatedColumnFormula>
    </tableColumn>
  </tableColumns>
  <tableStyleInfo name="竞争对手分析" showFirstColumn="1" showLastColumn="0" showRowStripes="1" showColumnStripes="0"/>
  <extLst>
    <ext xmlns:x14="http://schemas.microsoft.com/office/spreadsheetml/2009/9/main" uri="{504A1905-F514-4f6f-8877-14C23A59335A}">
      <x14:table altTextSummary="在此表中根据 0-4 的量表对每个竞争对手的零售位置、年销售额、产品比较等进行评分。自动计算总数，条形图将更新"/>
    </ext>
  </extLst>
</table>
</file>

<file path=xl/theme/theme1.xml><?xml version="1.0" encoding="utf-8"?>
<a:theme xmlns:a="http://schemas.openxmlformats.org/drawingml/2006/main" name="Office Theme">
  <a:themeElements>
    <a:clrScheme name="Competitor Analysis">
      <a:dk1>
        <a:sysClr val="windowText" lastClr="000000"/>
      </a:dk1>
      <a:lt1>
        <a:sysClr val="window" lastClr="FFFFFF"/>
      </a:lt1>
      <a:dk2>
        <a:srgbClr val="442633"/>
      </a:dk2>
      <a:lt2>
        <a:srgbClr val="F8F3EE"/>
      </a:lt2>
      <a:accent1>
        <a:srgbClr val="942B47"/>
      </a:accent1>
      <a:accent2>
        <a:srgbClr val="399DB3"/>
      </a:accent2>
      <a:accent3>
        <a:srgbClr val="DE821C"/>
      </a:accent3>
      <a:accent4>
        <a:srgbClr val="43968B"/>
      </a:accent4>
      <a:accent5>
        <a:srgbClr val="E8B438"/>
      </a:accent5>
      <a:accent6>
        <a:srgbClr val="C94A47"/>
      </a:accent6>
      <a:hlink>
        <a:srgbClr val="399DB3"/>
      </a:hlink>
      <a:folHlink>
        <a:srgbClr val="942B47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9"/>
  <sheetViews>
    <sheetView showGridLines="0" tabSelected="1" zoomScaleNormal="100" workbookViewId="0"/>
  </sheetViews>
  <sheetFormatPr defaultColWidth="9.125" defaultRowHeight="30" customHeight="1" x14ac:dyDescent="0.35"/>
  <cols>
    <col min="1" max="1" width="2.125" style="6" customWidth="1"/>
    <col min="2" max="2" width="24.375" style="6" customWidth="1"/>
    <col min="3" max="3" width="18.25" style="6" customWidth="1"/>
    <col min="4" max="4" width="19.5" style="6" customWidth="1"/>
    <col min="5" max="5" width="15.5" style="6" customWidth="1"/>
    <col min="6" max="6" width="11.5" style="6" customWidth="1"/>
    <col min="7" max="7" width="19.75" style="6" customWidth="1"/>
    <col min="8" max="8" width="15.5" style="6" customWidth="1"/>
    <col min="9" max="9" width="25.75" style="6" customWidth="1"/>
    <col min="10" max="10" width="17.5" style="6" customWidth="1"/>
    <col min="11" max="11" width="31.75" style="6" customWidth="1"/>
    <col min="12" max="16384" width="9.125" style="6"/>
  </cols>
  <sheetData>
    <row r="1" spans="2:11" s="1" customFormat="1" ht="15.75" customHeight="1" x14ac:dyDescent="0.35"/>
    <row r="2" spans="2:11" s="1" customFormat="1" ht="45.75" customHeight="1" x14ac:dyDescent="0.35">
      <c r="B2" s="16" t="s">
        <v>0</v>
      </c>
      <c r="C2" s="4"/>
      <c r="D2" s="4"/>
      <c r="E2" s="4"/>
      <c r="F2" s="4"/>
      <c r="G2" s="4"/>
    </row>
    <row r="3" spans="2:11" s="1" customFormat="1" ht="31.5" customHeight="1" x14ac:dyDescent="0.35">
      <c r="B3" s="13" t="s">
        <v>1</v>
      </c>
      <c r="C3" s="13"/>
    </row>
    <row r="4" spans="2:11" ht="42" customHeight="1" x14ac:dyDescent="0.35">
      <c r="B4" s="5" t="s">
        <v>2</v>
      </c>
      <c r="C4" s="5" t="s">
        <v>8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19</v>
      </c>
      <c r="J4" s="5" t="s">
        <v>21</v>
      </c>
      <c r="K4" s="5" t="s">
        <v>26</v>
      </c>
    </row>
    <row r="5" spans="2:11" ht="30" customHeight="1" x14ac:dyDescent="0.35">
      <c r="B5" s="6" t="s">
        <v>3</v>
      </c>
      <c r="C5" s="7" t="s">
        <v>9</v>
      </c>
      <c r="D5" s="2">
        <v>10</v>
      </c>
      <c r="E5" s="2">
        <v>100</v>
      </c>
      <c r="F5" s="2">
        <v>1</v>
      </c>
      <c r="G5" s="2">
        <v>19</v>
      </c>
      <c r="H5" s="7" t="s">
        <v>17</v>
      </c>
      <c r="I5" s="7" t="s">
        <v>20</v>
      </c>
      <c r="J5" s="7" t="s">
        <v>22</v>
      </c>
      <c r="K5" s="7" t="s">
        <v>27</v>
      </c>
    </row>
    <row r="6" spans="2:11" ht="30" customHeight="1" x14ac:dyDescent="0.35">
      <c r="B6" s="6" t="s">
        <v>4</v>
      </c>
      <c r="C6" s="7" t="s">
        <v>10</v>
      </c>
      <c r="D6" s="2">
        <v>15</v>
      </c>
      <c r="E6" s="2">
        <v>2050</v>
      </c>
      <c r="F6" s="2">
        <v>5</v>
      </c>
      <c r="G6" s="2">
        <v>30</v>
      </c>
      <c r="H6" s="7" t="s">
        <v>18</v>
      </c>
      <c r="I6" s="7"/>
      <c r="J6" s="7" t="s">
        <v>23</v>
      </c>
      <c r="K6" s="7"/>
    </row>
    <row r="7" spans="2:11" ht="30" customHeight="1" x14ac:dyDescent="0.35">
      <c r="B7" s="6" t="s">
        <v>5</v>
      </c>
      <c r="C7" s="7" t="s">
        <v>9</v>
      </c>
      <c r="D7" s="2">
        <v>7</v>
      </c>
      <c r="E7" s="2">
        <v>455</v>
      </c>
      <c r="F7" s="2">
        <v>2</v>
      </c>
      <c r="G7" s="2">
        <v>10</v>
      </c>
      <c r="H7" s="7" t="s">
        <v>17</v>
      </c>
      <c r="I7" s="7"/>
      <c r="J7" s="7" t="s">
        <v>24</v>
      </c>
      <c r="K7" s="7"/>
    </row>
    <row r="8" spans="2:11" ht="30" customHeight="1" x14ac:dyDescent="0.35">
      <c r="B8" s="6" t="s">
        <v>6</v>
      </c>
      <c r="C8" s="7" t="s">
        <v>11</v>
      </c>
      <c r="D8" s="2">
        <v>10</v>
      </c>
      <c r="E8" s="2">
        <v>807</v>
      </c>
      <c r="F8" s="2">
        <v>2</v>
      </c>
      <c r="G8" s="2">
        <v>14</v>
      </c>
      <c r="H8" s="7" t="s">
        <v>17</v>
      </c>
      <c r="I8" s="7"/>
      <c r="J8" s="7" t="s">
        <v>25</v>
      </c>
      <c r="K8" s="7"/>
    </row>
    <row r="9" spans="2:11" ht="30" customHeight="1" x14ac:dyDescent="0.35">
      <c r="B9" s="6" t="s">
        <v>7</v>
      </c>
      <c r="C9" s="7" t="s">
        <v>10</v>
      </c>
      <c r="D9" s="2">
        <v>18</v>
      </c>
      <c r="E9" s="2">
        <v>1202</v>
      </c>
      <c r="F9" s="2">
        <v>4</v>
      </c>
      <c r="G9" s="2">
        <v>28</v>
      </c>
      <c r="H9" s="7" t="s">
        <v>18</v>
      </c>
      <c r="I9" s="7"/>
      <c r="J9" s="7" t="s">
        <v>23</v>
      </c>
      <c r="K9" s="7"/>
    </row>
  </sheetData>
  <mergeCells count="1">
    <mergeCell ref="B3:C3"/>
  </mergeCells>
  <phoneticPr fontId="24" type="noConversion"/>
  <dataValidations xWindow="643" yWindow="624" count="13">
    <dataValidation allowBlank="1" showInputMessage="1" showErrorMessage="1" prompt="分析此工作簿中的竞争对手。在此工作表中从单元格 B4 开始的统计信息表中输入详细信息。选择单元格 B3 可导航到“竞争对手分析”工作表" sqref="A1" xr:uid="{00000000-0002-0000-0000-000000000000}"/>
    <dataValidation allowBlank="1" showInputMessage="1" showErrorMessage="1" prompt="此工作表的标题位于此单元格中。在前面追加公司名称对标题进行自定义" sqref="B2" xr:uid="{00000000-0002-0000-0000-000001000000}"/>
    <dataValidation allowBlank="1" showInputMessage="1" showErrorMessage="1" prompt="“竞争对手分析”工作表的导航链接位于此单元格中" sqref="B3:C3" xr:uid="{00000000-0002-0000-0000-000002000000}"/>
    <dataValidation allowBlank="1" showInputMessage="1" showErrorMessage="1" prompt="在此标题下的此列中输入竞争对手名称。将在“竞争对手分析表”中使用这些名称。" sqref="B4" xr:uid="{00000000-0002-0000-0000-000003000000}"/>
    <dataValidation allowBlank="1" showInputMessage="1" showErrorMessage="1" prompt="在此标题下的此列中输入公司规模" sqref="C4" xr:uid="{00000000-0002-0000-0000-000004000000}"/>
    <dataValidation allowBlank="1" showInputMessage="1" showErrorMessage="1" prompt="在此标题下的此列中输入企业已运营的年限" sqref="D4" xr:uid="{00000000-0002-0000-0000-000005000000}"/>
    <dataValidation allowBlank="1" showInputMessage="1" showErrorMessage="1" prompt="在此标题下的此列中输入员工数" sqref="E4" xr:uid="{00000000-0002-0000-0000-000006000000}"/>
    <dataValidation allowBlank="1" showInputMessage="1" showErrorMessage="1" prompt="在此标题下的此列中输入此公司所拥有的工厂数" sqref="F4" xr:uid="{00000000-0002-0000-0000-000007000000}"/>
    <dataValidation allowBlank="1" showInputMessage="1" showErrorMessage="1" prompt="在此标题下的此列中输入零售商店数" sqref="G4" xr:uid="{00000000-0002-0000-0000-000008000000}"/>
    <dataValidation allowBlank="1" showInputMessage="1" showErrorMessage="1" prompt="在此标题下的此列中公司是私有企业还是公有企业" sqref="H4" xr:uid="{00000000-0002-0000-0000-000009000000}"/>
    <dataValidation allowBlank="1" showInputMessage="1" showErrorMessage="1" prompt="该企业是否符合公司治理？在此标题下的此列中输入“是”或“否”" sqref="I4" xr:uid="{00000000-0002-0000-0000-00000A000000}"/>
    <dataValidation allowBlank="1" showInputMessage="1" showErrorMessage="1" prompt="在此标题下的此列中输入组织结构，例如独资公司、LLC、S-Corp 等。" sqref="J4" xr:uid="{00000000-0002-0000-0000-00000B000000}"/>
    <dataValidation allowBlank="1" showInputMessage="1" showErrorMessage="1" prompt="在此标题下的此列中输入备注" sqref="K4" xr:uid="{00000000-0002-0000-0000-00000C000000}"/>
  </dataValidations>
  <hyperlinks>
    <hyperlink ref="B3:C3" location="'竞争对手分析'!A1" tooltip="选择导航到“竞争对手分析”工作表" display="Competitor Analysis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autoPageBreaks="0" fitToPage="1"/>
  </sheetPr>
  <dimension ref="B1:O11"/>
  <sheetViews>
    <sheetView showGridLines="0" zoomScaleNormal="100" workbookViewId="0"/>
  </sheetViews>
  <sheetFormatPr defaultColWidth="9.125" defaultRowHeight="30" customHeight="1" x14ac:dyDescent="0.35"/>
  <cols>
    <col min="1" max="1" width="2.125" style="6" customWidth="1"/>
    <col min="2" max="2" width="22.5" style="6" customWidth="1"/>
    <col min="3" max="3" width="12.5" style="6" customWidth="1"/>
    <col min="4" max="4" width="16.5" style="6" customWidth="1"/>
    <col min="5" max="5" width="17.375" style="6" customWidth="1"/>
    <col min="6" max="7" width="18.5" style="6" customWidth="1"/>
    <col min="8" max="8" width="16.25" style="6" customWidth="1"/>
    <col min="9" max="9" width="14.5" style="6" customWidth="1"/>
    <col min="10" max="10" width="15.75" style="6" customWidth="1"/>
    <col min="11" max="11" width="16.375" style="6" customWidth="1"/>
    <col min="12" max="12" width="13.75" style="6" customWidth="1"/>
    <col min="13" max="14" width="11.5" style="6" customWidth="1"/>
    <col min="15" max="15" width="14.75" style="6" customWidth="1"/>
    <col min="16" max="16384" width="9.125" style="6"/>
  </cols>
  <sheetData>
    <row r="1" spans="2:15" s="1" customFormat="1" ht="15.75" customHeight="1" x14ac:dyDescent="0.35"/>
    <row r="2" spans="2:15" s="1" customFormat="1" ht="45.75" customHeight="1" x14ac:dyDescent="0.35">
      <c r="B2" s="17" t="str">
        <f>LEFT(竞争对手统计信息!B2,FIND("|",竞争对手统计信息!B2))&amp;" 竞争对手分析"</f>
        <v>公司名称 | 竞争对手分析</v>
      </c>
      <c r="C2" s="4"/>
      <c r="D2" s="4"/>
      <c r="E2" s="4"/>
      <c r="F2" s="4"/>
      <c r="G2" s="4"/>
      <c r="H2" s="4"/>
    </row>
    <row r="3" spans="2:15" s="1" customFormat="1" ht="31.5" customHeight="1" x14ac:dyDescent="0.35">
      <c r="B3" s="14" t="s">
        <v>28</v>
      </c>
      <c r="C3" s="14"/>
    </row>
    <row r="4" spans="2:15" ht="42" customHeight="1" x14ac:dyDescent="0.35">
      <c r="B4" s="15" t="s">
        <v>48</v>
      </c>
      <c r="C4" s="15"/>
      <c r="D4" s="3" t="s">
        <v>31</v>
      </c>
      <c r="E4" s="3" t="s">
        <v>33</v>
      </c>
      <c r="F4" s="3" t="s">
        <v>35</v>
      </c>
      <c r="G4" s="3" t="s">
        <v>37</v>
      </c>
      <c r="H4" s="3" t="s">
        <v>39</v>
      </c>
      <c r="I4" s="3"/>
    </row>
    <row r="5" spans="2:15" ht="42" customHeight="1" x14ac:dyDescent="0.35">
      <c r="B5" s="5" t="s">
        <v>2</v>
      </c>
      <c r="C5" s="5" t="s">
        <v>30</v>
      </c>
      <c r="D5" s="5" t="s">
        <v>32</v>
      </c>
      <c r="E5" s="5" t="s">
        <v>34</v>
      </c>
      <c r="F5" s="5" t="s">
        <v>36</v>
      </c>
      <c r="G5" s="5" t="s">
        <v>38</v>
      </c>
      <c r="H5" s="5" t="s">
        <v>40</v>
      </c>
      <c r="I5" s="5" t="s">
        <v>41</v>
      </c>
      <c r="J5" s="5" t="s">
        <v>42</v>
      </c>
      <c r="K5" s="5" t="s">
        <v>43</v>
      </c>
      <c r="L5" s="5" t="s">
        <v>44</v>
      </c>
      <c r="M5" s="5" t="s">
        <v>45</v>
      </c>
      <c r="N5" s="5" t="s">
        <v>46</v>
      </c>
      <c r="O5" s="5" t="s">
        <v>47</v>
      </c>
    </row>
    <row r="6" spans="2:15" ht="30" customHeight="1" x14ac:dyDescent="0.35">
      <c r="B6" s="18" t="s">
        <v>3</v>
      </c>
      <c r="C6" s="9">
        <v>2</v>
      </c>
      <c r="D6" s="9">
        <v>3</v>
      </c>
      <c r="E6" s="9">
        <v>1</v>
      </c>
      <c r="F6" s="9">
        <v>2</v>
      </c>
      <c r="G6" s="9">
        <v>3</v>
      </c>
      <c r="H6" s="9">
        <v>1</v>
      </c>
      <c r="I6" s="9">
        <v>0</v>
      </c>
      <c r="J6" s="9">
        <v>3</v>
      </c>
      <c r="K6" s="9">
        <v>3</v>
      </c>
      <c r="L6" s="9">
        <v>3</v>
      </c>
      <c r="M6" s="9">
        <v>0</v>
      </c>
      <c r="N6" s="9">
        <v>2</v>
      </c>
      <c r="O6" s="10">
        <f>SUM(分析[[#This Row],[零售位置]:[市场需求]])</f>
        <v>23</v>
      </c>
    </row>
    <row r="7" spans="2:15" ht="30" customHeight="1" x14ac:dyDescent="0.35">
      <c r="B7" s="6" t="s">
        <v>4</v>
      </c>
      <c r="C7" s="9">
        <v>1</v>
      </c>
      <c r="D7" s="9">
        <v>4</v>
      </c>
      <c r="E7" s="9">
        <v>3</v>
      </c>
      <c r="F7" s="9">
        <v>3</v>
      </c>
      <c r="G7" s="9">
        <v>2</v>
      </c>
      <c r="H7" s="9">
        <v>0</v>
      </c>
      <c r="I7" s="9">
        <v>3</v>
      </c>
      <c r="J7" s="9">
        <v>1</v>
      </c>
      <c r="K7" s="9">
        <v>0</v>
      </c>
      <c r="L7" s="9">
        <v>0</v>
      </c>
      <c r="M7" s="9">
        <v>4</v>
      </c>
      <c r="N7" s="9">
        <v>1</v>
      </c>
      <c r="O7" s="10">
        <f>SUM(分析[[#This Row],[零售位置]:[市场需求]])</f>
        <v>22</v>
      </c>
    </row>
    <row r="8" spans="2:15" ht="30" customHeight="1" x14ac:dyDescent="0.35">
      <c r="B8" s="6" t="s">
        <v>5</v>
      </c>
      <c r="C8" s="9">
        <v>2</v>
      </c>
      <c r="D8" s="9">
        <v>3</v>
      </c>
      <c r="E8" s="9">
        <v>2</v>
      </c>
      <c r="F8" s="9">
        <v>1</v>
      </c>
      <c r="G8" s="9">
        <v>4</v>
      </c>
      <c r="H8" s="9">
        <v>4</v>
      </c>
      <c r="I8" s="9">
        <v>3</v>
      </c>
      <c r="J8" s="9">
        <v>2</v>
      </c>
      <c r="K8" s="9">
        <v>2</v>
      </c>
      <c r="L8" s="9">
        <v>1</v>
      </c>
      <c r="M8" s="9">
        <v>1</v>
      </c>
      <c r="N8" s="9">
        <v>2</v>
      </c>
      <c r="O8" s="10">
        <f>SUM(分析[[#This Row],[零售位置]:[市场需求]])</f>
        <v>27</v>
      </c>
    </row>
    <row r="9" spans="2:15" ht="30" customHeight="1" x14ac:dyDescent="0.35">
      <c r="B9" s="6" t="s">
        <v>6</v>
      </c>
      <c r="C9" s="9">
        <v>2</v>
      </c>
      <c r="D9" s="9">
        <v>4</v>
      </c>
      <c r="E9" s="9">
        <v>4</v>
      </c>
      <c r="F9" s="9">
        <v>0</v>
      </c>
      <c r="G9" s="9">
        <v>1</v>
      </c>
      <c r="H9" s="9">
        <v>1</v>
      </c>
      <c r="I9" s="9">
        <v>2</v>
      </c>
      <c r="J9" s="9">
        <v>1</v>
      </c>
      <c r="K9" s="9">
        <v>4</v>
      </c>
      <c r="L9" s="9">
        <v>4</v>
      </c>
      <c r="M9" s="9">
        <v>3</v>
      </c>
      <c r="N9" s="9">
        <v>4</v>
      </c>
      <c r="O9" s="10">
        <f>SUM(分析[[#This Row],[零售位置]:[市场需求]])</f>
        <v>30</v>
      </c>
    </row>
    <row r="10" spans="2:15" ht="30" customHeight="1" x14ac:dyDescent="0.35">
      <c r="B10" s="6" t="s">
        <v>7</v>
      </c>
      <c r="C10" s="9">
        <v>4</v>
      </c>
      <c r="D10" s="9">
        <v>0</v>
      </c>
      <c r="E10" s="9">
        <v>4</v>
      </c>
      <c r="F10" s="9">
        <v>2</v>
      </c>
      <c r="G10" s="9">
        <v>4</v>
      </c>
      <c r="H10" s="9">
        <v>2</v>
      </c>
      <c r="I10" s="9">
        <v>1</v>
      </c>
      <c r="J10" s="9">
        <v>3</v>
      </c>
      <c r="K10" s="9">
        <v>4</v>
      </c>
      <c r="L10" s="9">
        <v>4</v>
      </c>
      <c r="M10" s="9">
        <v>2</v>
      </c>
      <c r="N10" s="9">
        <v>3</v>
      </c>
      <c r="O10" s="10">
        <f>SUM(分析[[#This Row],[零售位置]:[市场需求]])</f>
        <v>33</v>
      </c>
    </row>
    <row r="11" spans="2:15" ht="30" customHeight="1" x14ac:dyDescent="0.35">
      <c r="B11" s="8" t="s">
        <v>29</v>
      </c>
      <c r="C11" s="11">
        <f>IFERROR(SUBTOTAL(101,分析[零售位置]),"")</f>
        <v>2.2000000000000002</v>
      </c>
      <c r="D11" s="11">
        <f>IFERROR(SUBTOTAL(101,分析[年销售额]),"")</f>
        <v>2.8</v>
      </c>
      <c r="E11" s="11">
        <f>IFERROR(SUBTOTAL(101,分析[产品比较]),"")</f>
        <v>2.8</v>
      </c>
      <c r="F11" s="11">
        <f>IFERROR(SUBTOTAL(101,分析[产品价格]),"")</f>
        <v>1.6</v>
      </c>
      <c r="G11" s="11">
        <f>IFERROR(SUBTOTAL(101,分析[市场营销]),"")</f>
        <v>2.8</v>
      </c>
      <c r="H11" s="11">
        <f>IFERROR(SUBTOTAL(101,分析[生产成本]),"")</f>
        <v>1.6</v>
      </c>
      <c r="I11" s="11">
        <f>IFERROR(SUBTOTAL(101,分析[扩展速率]),"")</f>
        <v>1.8</v>
      </c>
      <c r="J11" s="11">
        <f>IFERROR(SUBTOTAL(101,分析[领导力]),"")</f>
        <v>2</v>
      </c>
      <c r="K11" s="11">
        <f>IFERROR(SUBTOTAL(101,分析[配送]),"")</f>
        <v>2.6</v>
      </c>
      <c r="L11" s="11">
        <f>IFERROR(SUBTOTAL(101,分析[供应商]),"")</f>
        <v>2.4</v>
      </c>
      <c r="M11" s="11">
        <f>IFERROR(SUBTOTAL(101,分析[风险资本]),"")</f>
        <v>2</v>
      </c>
      <c r="N11" s="11">
        <f>IFERROR(SUBTOTAL(101,分析[市场需求]),"")</f>
        <v>2.4</v>
      </c>
      <c r="O11" s="12">
        <f>SUBTOTAL(101,分析[总计])</f>
        <v>27</v>
      </c>
    </row>
  </sheetData>
  <dataConsolidate/>
  <mergeCells count="2">
    <mergeCell ref="B3:C3"/>
    <mergeCell ref="B4:C4"/>
  </mergeCells>
  <phoneticPr fontId="24" type="noConversion"/>
  <conditionalFormatting sqref="O6:O10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9">
    <dataValidation allowBlank="1" showInputMessage="1" showErrorMessage="1" prompt="在此工作表中从单元格 B5 开始的分析表中输入详细信息。选择单元格 B3 可导航回“竞争对手统计信息”工作表" sqref="A1" xr:uid="{00000000-0002-0000-0100-000000000000}"/>
    <dataValidation allowBlank="1" showInputMessage="1" showErrorMessage="1" prompt="此工作表的标题位于此单元格中。公司名称根据“竞争对手统计信息”工作表的单元格 B2 中的条目自动更新" sqref="B2" xr:uid="{00000000-0002-0000-0100-000001000000}"/>
    <dataValidation allowBlank="1" showInputMessage="1" showErrorMessage="1" prompt="在此标题下的此列中选择竞争对手名称。按 Alt+向下键可显现选项，然后按向下键和 Enter 进行选择" sqref="B5" xr:uid="{00000000-0002-0000-0100-000002000000}"/>
    <dataValidation allowBlank="1" showInputMessage="1" showErrorMessage="1" prompt="在此标题下的此列中使用行 4 中的图例，根据 0-4 的量表对“零售位置”进行评分" sqref="C5" xr:uid="{00000000-0002-0000-0100-000003000000}"/>
    <dataValidation allowBlank="1" showInputMessage="1" showErrorMessage="1" prompt="在此标题下的此列中使用行 4 中的图例，根据 0-4 的量表对“年销售额”进行评分" sqref="D5" xr:uid="{00000000-0002-0000-0100-000004000000}"/>
    <dataValidation allowBlank="1" showInputMessage="1" showErrorMessage="1" prompt="在此标题下的此列中使用行 4 中的图例，根据 0-4 的量表对“产品比较”进行评分" sqref="E5" xr:uid="{00000000-0002-0000-0100-000005000000}"/>
    <dataValidation allowBlank="1" showInputMessage="1" showErrorMessage="1" prompt="在此标题下的此列中使用行 4 中的图例，根据 0-4 的量表对“产品价格”进行评分" sqref="F5" xr:uid="{00000000-0002-0000-0100-000006000000}"/>
    <dataValidation allowBlank="1" showInputMessage="1" showErrorMessage="1" prompt="在此标题下的此列中使用行 4 中的图例，根据 0-4 的量表对“市场营销”进行评分" sqref="G5" xr:uid="{00000000-0002-0000-0100-000007000000}"/>
    <dataValidation allowBlank="1" showInputMessage="1" showErrorMessage="1" prompt="在此标题下的此列中使用行 4 中的图例，根据 0-4 的量表对“产品成本”进行评分" sqref="H5" xr:uid="{00000000-0002-0000-0100-000008000000}"/>
    <dataValidation allowBlank="1" showInputMessage="1" showErrorMessage="1" prompt="在此标题下的此列中使用行 4 中的图例，根据 0-4 的量表对“扩展速率”进行评分" sqref="I5" xr:uid="{00000000-0002-0000-0100-000009000000}"/>
    <dataValidation allowBlank="1" showInputMessage="1" showErrorMessage="1" prompt="在此标题下的此列中使用行 4 中的图例，根据 0-4 的量表对“领导力”进行评分" sqref="J5" xr:uid="{00000000-0002-0000-0100-00000A000000}"/>
    <dataValidation allowBlank="1" showInputMessage="1" showErrorMessage="1" prompt="在此标题下的此列中使用行 4 中的图例，根据 0-4 的量表对“配送”进行评分" sqref="K5" xr:uid="{00000000-0002-0000-0100-00000B000000}"/>
    <dataValidation allowBlank="1" showInputMessage="1" showErrorMessage="1" prompt="在此标题下的此列中使用行 4 中的图例，根据 0-4 的量表对“供应商”进行评分" sqref="L5" xr:uid="{00000000-0002-0000-0100-00000C000000}"/>
    <dataValidation allowBlank="1" showInputMessage="1" showErrorMessage="1" prompt="在此标题下的此列中使用行 4 中的图例，根据 0-4 的量表对“风险资本”进行评分" sqref="M5" xr:uid="{00000000-0002-0000-0100-00000D000000}"/>
    <dataValidation allowBlank="1" showInputMessage="1" showErrorMessage="1" prompt="在此标题下的此列中使用行 4 中的图例，根据 0-4 的量表对“市场需求”进行评分" sqref="N5" xr:uid="{00000000-0002-0000-0100-00000E000000}"/>
    <dataValidation allowBlank="1" showInputMessage="1" showErrorMessage="1" prompt="在此标题下的此列中，每个竞争对手的总评分都是自动计算的。分数越高，表示对你的企业的竞争越大" sqref="O5" xr:uid="{00000000-0002-0000-0100-00000F000000}"/>
    <dataValidation allowBlank="1" showInputMessage="1" showErrorMessage="1" prompt="“竞争对手统计信息”工作表的导航链接位于此单元格中" sqref="B3:C3" xr:uid="{00000000-0002-0000-0100-000010000000}"/>
    <dataValidation allowBlank="1" showInputMessage="1" showErrorMessage="1" prompt="在下表中使用右侧的图例，根据 0-4 的量表对各种业务标准进行评分" sqref="B4:C4" xr:uid="{00000000-0002-0000-0100-000011000000}"/>
    <dataValidation type="list" errorStyle="warning" allowBlank="1" showInputMessage="1" showErrorMessage="1" error="从此列表中进行选择。选择“取消”，按 Alt+向下键可显现选项，然后按向下键和 Enter 做出选择" sqref="B6:B10" xr:uid="{00000000-0002-0000-0100-000012000000}">
      <formula1>竞争对手</formula1>
    </dataValidation>
  </dataValidations>
  <hyperlinks>
    <hyperlink ref="B3:C3" location="'竞争对手统计信息'!A1" tooltip="选择导航到“竞争对手统计信息”工作表" display="Competitor Demographic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O6:O10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竞争对手统计信息</vt:lpstr>
      <vt:lpstr>竞争对手分析</vt:lpstr>
      <vt:lpstr>竞争对手分析!Print_Titles</vt:lpstr>
      <vt:lpstr>竞争对手统计信息!Print_Titles</vt:lpstr>
      <vt:lpstr>竞争对手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2018-04-24T01:08:00Z</dcterms:created>
  <dcterms:modified xsi:type="dcterms:W3CDTF">2018-11-29T07:59:53Z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