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y\Desktop\"/>
    </mc:Choice>
  </mc:AlternateContent>
  <bookViews>
    <workbookView xWindow="0" yWindow="0" windowWidth="21600" windowHeight="8325"/>
  </bookViews>
  <sheets>
    <sheet name="البدء" sheetId="2" r:id="rId1"/>
    <sheet name="الميزانية الشخصية الشهرية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<sst xmlns="http://schemas.openxmlformats.org/spreadsheetml/2006/main" count="159" uniqueCount="95">
  <si>
    <t>حول هذا القالب</t>
  </si>
  <si>
    <t>استخدم ورقة العمل "الميزانية الشهرية الشخصية" هذه لتعقب الدخل الشهري المتوقع والفعلي والتكلفة الفعلية والمتوقعة.</t>
  </si>
  <si>
    <t>أدخل المصاريف المتكبدة على مختلف الفئات في الجداول الخاصة بها.</t>
  </si>
  <si>
    <t>يتم حساب رصيد الميزانية المتوقعة والميزانية الفعلية والفرق تلقائياً.</t>
  </si>
  <si>
    <t>ملاحظة: </t>
  </si>
  <si>
    <t>تم توفير إرشادات إضافية في العمود A في ورقة عمل "الميزانية الشهرية الشخصية". تم إخفاء هذا النص عن قصد. لإزالة النص، حدد العمود A، ثم حدد "حذف". لإظهار النص، حدد العمود A، ثم قم بتغيير لون الخط.</t>
  </si>
  <si>
    <t>لمعرفة المزيد حول الجداول في ورقة العمل، اضغط على SHIFT ثم F10 داخل جدول، وحدد خيار "جدول"، ثم حدد "النص البديل".</t>
  </si>
  <si>
    <t>يوجد عنوان ورقة العمل هذه في الخلية الموجودة على اليسار. توجد الإرشادات التالية في الخلية A4.</t>
  </si>
  <si>
    <t>توجد تسمية الدخل الشهري المتوقع في الخلية الموجودة على اليسار. أدخل الدخل 1 في الخلية E4 والدخل الإضافي في E5 لحساب إجمالي الدخل الشهري في E6. توجد الإرشادات التالية في الخلية A6.</t>
  </si>
  <si>
    <t>يتم حساب الميزانية المتوقعة تلقائياً في الخلية J4 والميزانية الفعلية في J6 والفرق في J8. توجد الإرشادات التالية في الخلية A8.</t>
  </si>
  <si>
    <t>توجد تسمية الدخل الشهري الفعلي في الخلية الموجودة على اليسار. أدخل الدخل 1 في الخلية E8 والدخل الإضافي في E9 لحساب إجمالي الدخل الشهري في E10. توجد الإرشادات التالية في الخلية A12.</t>
  </si>
  <si>
    <t>أدخل التفاصيل في جدول "السكن" بدءاً من الخلية الموجودة على اليسار وفي جدول "الترفيه" بدءاً من الخلية G12. توجد الإرشادات التالية في الخلية A25.</t>
  </si>
  <si>
    <t>أدخل التفاصيل في جدول "وسيلة النقل" بدءاً من الخلية الموجودة على اليسار وفي جدول "القروض" بدءاً من الخلية G24. توجد الإرشادات التالية في الخلية A35.</t>
  </si>
  <si>
    <t>أدخل التفاصيل في جدول "التأمين" بدءاً من الخلية الموجودة على اليسار وفي جدول "الضرائب" بدءاً من الخلية G33. توجد الإرشادات التالية في الخلية A42.</t>
  </si>
  <si>
    <t>أدخل التفاصيل في جدول "الطعام" بدءاً من الخلية الموجودة على اليسار وفي جدول "المدخرات" بدءاً من الخلية G40. توجد الإرشادات التالية في الخلية A48.</t>
  </si>
  <si>
    <t>أدخل التفاصيل في جدول "الحيوانات الأليفة" بدءاً من الخلية الموجودة على اليسار وفي جدول "الهدايا" بدءاً من الخلية G46. توجد الإرشادات التالية في الخلية A56.</t>
  </si>
  <si>
    <t>أدخل التفاصيل في جدول "الرعاية الشخصية" بدءاً من الخلية الموجودة على اليسار وفي جدول "المتطلبات القانونية" بدءاً من الخلية G52. توجد الإرشادات التالية في الخلية A59.</t>
  </si>
  <si>
    <t>يتم حساب إجمالي التكلفة المتوقعة تلقائياً في الخلية J59 وإجمالي التكلفة الفعلية في J61 وإجمالي الفرق في J63.</t>
  </si>
  <si>
    <t>الميزانية الشخصية الشهرية</t>
  </si>
  <si>
    <t>الدخل الشهري المتوقع</t>
  </si>
  <si>
    <t>الدخل الشهري الفعلي</t>
  </si>
  <si>
    <t>السكن</t>
  </si>
  <si>
    <t>قسط الرهن أو الإيجار</t>
  </si>
  <si>
    <t>رقم الهاتف</t>
  </si>
  <si>
    <t>الكهرباء</t>
  </si>
  <si>
    <t>الغاز</t>
  </si>
  <si>
    <t>المياه والصرف</t>
  </si>
  <si>
    <t>القنوات الفضائية</t>
  </si>
  <si>
    <t>إزالة المهملات</t>
  </si>
  <si>
    <t>الصيانة أو الإصلاحات</t>
  </si>
  <si>
    <t>المستلزمات</t>
  </si>
  <si>
    <t>غير ذلك</t>
  </si>
  <si>
    <t>الإجمالي الفرعي</t>
  </si>
  <si>
    <t>وسيلة النقل</t>
  </si>
  <si>
    <t>مدفوعات السيارة</t>
  </si>
  <si>
    <t>أجرة الحافلة/التاكسي</t>
  </si>
  <si>
    <t>التأمين</t>
  </si>
  <si>
    <t>الترخيص</t>
  </si>
  <si>
    <t>الوقود</t>
  </si>
  <si>
    <t>الصيانة</t>
  </si>
  <si>
    <t>المنزل</t>
  </si>
  <si>
    <t>صحي</t>
  </si>
  <si>
    <t>حياة</t>
  </si>
  <si>
    <t>الطعام</t>
  </si>
  <si>
    <t>البقالة</t>
  </si>
  <si>
    <t>الطعام خارج المنزل</t>
  </si>
  <si>
    <t>الحيوانات الأليفة</t>
  </si>
  <si>
    <t>المتطلبات الطبية</t>
  </si>
  <si>
    <t>التدليل</t>
  </si>
  <si>
    <t>الدمى</t>
  </si>
  <si>
    <t>الرعاية الشخصية</t>
  </si>
  <si>
    <t>الشعر/الأظافر</t>
  </si>
  <si>
    <t>الملابس</t>
  </si>
  <si>
    <t>التنظيف الجاف</t>
  </si>
  <si>
    <t>النادي الصحي</t>
  </si>
  <si>
    <t>مستحقات المؤسسة أو رسومها</t>
  </si>
  <si>
    <t>الدخل 1</t>
  </si>
  <si>
    <t>الدخل الإضافي</t>
  </si>
  <si>
    <t>إجمالي الدخل الشهري</t>
  </si>
  <si>
    <t>التكلفة المتوقعة</t>
  </si>
  <si>
    <t>التكلفة الفعلية</t>
  </si>
  <si>
    <t>الفرق</t>
  </si>
  <si>
    <t>الميزانية المتوقعة 
(الدخل ناقص المصروفات المتوقع)</t>
  </si>
  <si>
    <t>الميزانية الفعلية 
(الدخل ناقص المصروفات الفعلي)</t>
  </si>
  <si>
    <t>الفرق 
(الدخل الفعلي ناقص المتوقع)</t>
  </si>
  <si>
    <t>الترفيه</t>
  </si>
  <si>
    <t>فيديو/DVD</t>
  </si>
  <si>
    <t>الأقراص المضغوطة</t>
  </si>
  <si>
    <t>الأفلام</t>
  </si>
  <si>
    <t>الحفلات الموسيقية</t>
  </si>
  <si>
    <t>الأحداث الرياضية</t>
  </si>
  <si>
    <t>المسرح المباشر</t>
  </si>
  <si>
    <t>القروض</t>
  </si>
  <si>
    <t>شخصية</t>
  </si>
  <si>
    <t>طالب</t>
  </si>
  <si>
    <t>بطاقة الائتمان</t>
  </si>
  <si>
    <t>الضرائب</t>
  </si>
  <si>
    <t>فيدرالي</t>
  </si>
  <si>
    <t>الولاية</t>
  </si>
  <si>
    <t>المحلية</t>
  </si>
  <si>
    <t>المدخرات أو الاستثمارات</t>
  </si>
  <si>
    <t>حساب التقاعد</t>
  </si>
  <si>
    <t>حساب الاستثمار</t>
  </si>
  <si>
    <t>الهدايا والتبرعات</t>
  </si>
  <si>
    <t>عمل خيري 1</t>
  </si>
  <si>
    <t>عمل خيري 2</t>
  </si>
  <si>
    <t>عمل خيري 3</t>
  </si>
  <si>
    <t>المتطلبات القانونية</t>
  </si>
  <si>
    <t>محامي</t>
  </si>
  <si>
    <t>نفقة الزوجة</t>
  </si>
  <si>
    <t>مدفوعات الرهن أو الدين</t>
  </si>
  <si>
    <t>إجمالي التكلفة المتوقعة</t>
  </si>
  <si>
    <t>إجمالي التكلفة الفعلية</t>
  </si>
  <si>
    <t>إجمالي الفرق</t>
  </si>
  <si>
    <t>قم بإنشاء "الميزانية الشخصية الشهرية" في ورقة العمل هذه. توجد تعليمات مفيدة حول كيفية استخدام ورقة العمل هذه في الخلايا الموجودة في هذا العمود. السهم لأسفل لبدء الاستخدام.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</si>
</sst>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ر.س.‏&quot;\ #,##0.00_-;[Red]&quot;ر.س.‏&quot;\ #,##0.00\-"/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7" formatCode="&quot;ر.س.‏&quot;\ #,##0.00_-"/>
  </numFmts>
  <fonts count="23" x14ac:knownFonts="1">
    <font>
      <sz val="10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2"/>
      <color theme="3" tint="0.24994659260841701"/>
      <name val="Tahoma"/>
      <family val="2"/>
    </font>
    <font>
      <b/>
      <sz val="10"/>
      <color theme="1" tint="0.24994659260841701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6"/>
      <color theme="1" tint="0.24994659260841701"/>
      <name val="Tahoma"/>
      <family val="2"/>
    </font>
    <font>
      <sz val="11"/>
      <color theme="1" tint="0.24994659260841701"/>
      <name val="Tahoma"/>
      <family val="2"/>
    </font>
    <font>
      <b/>
      <sz val="11"/>
      <color theme="1" tint="0.24994659260841701"/>
      <name val="Tahoma"/>
      <family val="2"/>
    </font>
    <font>
      <sz val="10"/>
      <color theme="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7">
    <xf numFmtId="0" fontId="0" fillId="0" borderId="0">
      <alignment readingOrder="2"/>
    </xf>
    <xf numFmtId="0" fontId="9" fillId="0" borderId="6" applyNumberFormat="0" applyFill="0" applyAlignment="0" applyProtection="0"/>
    <xf numFmtId="0" fontId="6" fillId="0" borderId="7" applyNumberFormat="0" applyFill="0" applyBorder="0" applyAlignment="0" applyProtection="0">
      <alignment readingOrder="2"/>
    </xf>
    <xf numFmtId="0" fontId="10" fillId="0" borderId="8" applyNumberFormat="0" applyFill="0" applyBorder="0" applyAlignment="0" applyProtection="0">
      <alignment readingOrder="2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9" applyNumberFormat="0" applyAlignment="0" applyProtection="0"/>
    <xf numFmtId="0" fontId="15" fillId="8" borderId="10" applyNumberFormat="0" applyAlignment="0" applyProtection="0"/>
    <xf numFmtId="0" fontId="4" fillId="8" borderId="9" applyNumberFormat="0" applyAlignment="0" applyProtection="0"/>
    <xf numFmtId="0" fontId="13" fillId="0" borderId="11" applyNumberFormat="0" applyFill="0" applyAlignment="0" applyProtection="0"/>
    <xf numFmtId="0" fontId="5" fillId="9" borderId="12" applyNumberFormat="0" applyAlignment="0" applyProtection="0"/>
    <xf numFmtId="0" fontId="18" fillId="0" borderId="0" applyNumberFormat="0" applyFill="0" applyBorder="0" applyAlignment="0" applyProtection="0"/>
    <xf numFmtId="0" fontId="6" fillId="10" borderId="13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6">
    <xf numFmtId="0" fontId="0" fillId="0" borderId="0" xfId="0">
      <alignment readingOrder="2"/>
    </xf>
    <xf numFmtId="0" fontId="19" fillId="3" borderId="0" xfId="2" applyFont="1" applyFill="1" applyBorder="1" applyAlignment="1">
      <alignment horizontal="center" vertical="center" readingOrder="2"/>
    </xf>
    <xf numFmtId="0" fontId="20" fillId="0" borderId="0" xfId="0" applyFont="1" applyAlignment="1">
      <alignment horizontal="right" vertical="center" wrapText="1" readingOrder="2"/>
    </xf>
    <xf numFmtId="0" fontId="21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22" fillId="0" borderId="0" xfId="0" applyFont="1" applyAlignment="1">
      <alignment horizontal="right" readingOrder="2"/>
    </xf>
    <xf numFmtId="0" fontId="0" fillId="0" borderId="0" xfId="0" applyFont="1" applyAlignment="1">
      <alignment horizontal="right" readingOrder="2"/>
    </xf>
    <xf numFmtId="0" fontId="22" fillId="0" borderId="0" xfId="0" applyFont="1" applyAlignment="1">
      <alignment readingOrder="2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0" fillId="0" borderId="0" xfId="0" applyFont="1">
      <alignment readingOrder="2"/>
    </xf>
    <xf numFmtId="0" fontId="1" fillId="0" borderId="0" xfId="0" applyFont="1">
      <alignment readingOrder="2"/>
    </xf>
    <xf numFmtId="0" fontId="9" fillId="0" borderId="6" xfId="1" applyFont="1" applyAlignment="1">
      <alignment horizontal="right" readingOrder="2"/>
    </xf>
    <xf numFmtId="0" fontId="0" fillId="0" borderId="1" xfId="2" applyFont="1" applyBorder="1" applyAlignment="1">
      <alignment horizontal="right" vertical="center" wrapText="1" readingOrder="2"/>
    </xf>
    <xf numFmtId="0" fontId="0" fillId="0" borderId="4" xfId="2" applyFont="1" applyBorder="1" applyAlignment="1">
      <alignment horizontal="right" vertical="center" readingOrder="2"/>
    </xf>
    <xf numFmtId="0" fontId="0" fillId="0" borderId="5" xfId="2" applyFont="1" applyBorder="1" applyAlignment="1">
      <alignment horizontal="right" vertical="center" readingOrder="2"/>
    </xf>
    <xf numFmtId="0" fontId="0" fillId="0" borderId="15" xfId="2" applyFont="1" applyBorder="1" applyAlignment="1">
      <alignment horizontal="right" vertical="center" wrapText="1" readingOrder="2"/>
    </xf>
    <xf numFmtId="0" fontId="0" fillId="0" borderId="16" xfId="2" applyFont="1" applyBorder="1" applyAlignment="1">
      <alignment horizontal="right" vertical="center" wrapText="1" readingOrder="2"/>
    </xf>
    <xf numFmtId="0" fontId="0" fillId="0" borderId="17" xfId="2" applyFont="1" applyBorder="1" applyAlignment="1">
      <alignment horizontal="right" vertical="center" wrapText="1" readingOrder="2"/>
    </xf>
    <xf numFmtId="0" fontId="0" fillId="0" borderId="2" xfId="2" applyFont="1" applyBorder="1" applyAlignment="1">
      <alignment horizontal="right" vertical="center" wrapText="1" readingOrder="2"/>
    </xf>
    <xf numFmtId="0" fontId="0" fillId="0" borderId="18" xfId="2" applyFont="1" applyBorder="1" applyAlignment="1">
      <alignment horizontal="right" vertical="center" wrapText="1" readingOrder="2"/>
    </xf>
    <xf numFmtId="0" fontId="0" fillId="0" borderId="19" xfId="2" applyFont="1" applyBorder="1" applyAlignment="1">
      <alignment horizontal="right" vertical="center" wrapText="1" readingOrder="2"/>
    </xf>
    <xf numFmtId="0" fontId="0" fillId="0" borderId="20" xfId="2" applyFont="1" applyBorder="1" applyAlignment="1">
      <alignment horizontal="right" vertical="center" wrapText="1" readingOrder="2"/>
    </xf>
    <xf numFmtId="0" fontId="0" fillId="0" borderId="3" xfId="2" applyFont="1" applyBorder="1" applyAlignment="1">
      <alignment horizontal="right" vertical="center" wrapText="1" readingOrder="2"/>
    </xf>
    <xf numFmtId="0" fontId="0" fillId="0" borderId="0" xfId="0" applyFont="1" applyAlignment="1">
      <alignment horizontal="center" readingOrder="2"/>
    </xf>
    <xf numFmtId="0" fontId="10" fillId="0" borderId="15" xfId="3" applyFont="1" applyBorder="1" applyAlignment="1">
      <alignment horizontal="right" vertical="center" readingOrder="2"/>
    </xf>
    <xf numFmtId="0" fontId="10" fillId="0" borderId="16" xfId="3" applyFont="1" applyBorder="1" applyAlignment="1">
      <alignment horizontal="right" vertical="center" readingOrder="2"/>
    </xf>
    <xf numFmtId="0" fontId="10" fillId="0" borderId="17" xfId="3" applyFont="1" applyBorder="1" applyAlignment="1">
      <alignment horizontal="right" vertical="center" readingOrder="2"/>
    </xf>
    <xf numFmtId="0" fontId="10" fillId="0" borderId="18" xfId="3" applyFont="1" applyBorder="1" applyAlignment="1">
      <alignment horizontal="right" vertical="center" readingOrder="2"/>
    </xf>
    <xf numFmtId="0" fontId="10" fillId="0" borderId="19" xfId="3" applyFont="1" applyBorder="1" applyAlignment="1">
      <alignment horizontal="right" vertical="center" readingOrder="2"/>
    </xf>
    <xf numFmtId="0" fontId="10" fillId="0" borderId="20" xfId="3" applyFont="1" applyBorder="1" applyAlignment="1">
      <alignment horizontal="right" vertical="center" readingOrder="2"/>
    </xf>
    <xf numFmtId="0" fontId="0" fillId="0" borderId="0" xfId="0" applyFont="1" applyAlignment="1">
      <alignment readingOrder="2"/>
    </xf>
    <xf numFmtId="0" fontId="22" fillId="0" borderId="0" xfId="0" applyFont="1">
      <alignment readingOrder="2"/>
    </xf>
    <xf numFmtId="0" fontId="22" fillId="0" borderId="0" xfId="0" applyFont="1" applyAlignment="1">
      <alignment horizontal="right" vertical="center" readingOrder="2"/>
    </xf>
    <xf numFmtId="0" fontId="0" fillId="0" borderId="0" xfId="0" applyFont="1" applyFill="1" applyBorder="1" applyAlignment="1">
      <alignment horizontal="right" vertical="center" readingOrder="2"/>
    </xf>
    <xf numFmtId="0" fontId="0" fillId="0" borderId="0" xfId="0" applyFont="1" applyAlignment="1">
      <alignment vertical="center" readingOrder="2"/>
    </xf>
    <xf numFmtId="167" fontId="0" fillId="0" borderId="0" xfId="0" applyNumberFormat="1" applyFont="1" applyFill="1" applyBorder="1" applyAlignment="1">
      <alignment horizontal="left" vertical="center" readingOrder="2"/>
    </xf>
    <xf numFmtId="167" fontId="0" fillId="0" borderId="0" xfId="0" applyNumberFormat="1" applyFont="1" applyAlignment="1">
      <alignment horizontal="left" vertical="center" readingOrder="2"/>
    </xf>
    <xf numFmtId="0" fontId="0" fillId="0" borderId="0" xfId="0" applyFont="1" applyAlignment="1">
      <alignment horizontal="center" vertical="center" readingOrder="2"/>
    </xf>
    <xf numFmtId="0" fontId="0" fillId="0" borderId="19" xfId="0" applyFont="1" applyBorder="1" applyAlignment="1">
      <alignment horizontal="center" vertical="center" readingOrder="2"/>
    </xf>
    <xf numFmtId="8" fontId="0" fillId="0" borderId="1" xfId="0" applyNumberFormat="1" applyFont="1" applyFill="1" applyBorder="1" applyAlignment="1">
      <alignment horizontal="left" vertical="center" readingOrder="2"/>
    </xf>
    <xf numFmtId="8" fontId="0" fillId="0" borderId="2" xfId="0" applyNumberFormat="1" applyFont="1" applyFill="1" applyBorder="1" applyAlignment="1">
      <alignment horizontal="left" vertical="center" readingOrder="2"/>
    </xf>
    <xf numFmtId="8" fontId="10" fillId="2" borderId="3" xfId="0" applyNumberFormat="1" applyFont="1" applyFill="1" applyBorder="1" applyAlignment="1">
      <alignment horizontal="left" vertical="center" readingOrder="2"/>
    </xf>
    <xf numFmtId="8" fontId="10" fillId="2" borderId="1" xfId="0" applyNumberFormat="1" applyFont="1" applyFill="1" applyBorder="1" applyAlignment="1">
      <alignment horizontal="left" vertical="center" readingOrder="2"/>
    </xf>
    <xf numFmtId="8" fontId="10" fillId="2" borderId="3" xfId="0" applyNumberFormat="1" applyFont="1" applyFill="1" applyBorder="1" applyAlignment="1">
      <alignment horizontal="left" vertical="center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Normal" xfId="0" builtinId="0" customBuiltin="1"/>
    <cellStyle name="Percent" xfId="8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نوان" xfId="9" builtinId="15" customBuiltin="1"/>
    <cellStyle name="عنوان 1" xfId="1" builtinId="16" customBuiltin="1"/>
    <cellStyle name="عنوان 2" xfId="2" builtinId="17" customBuiltin="1"/>
    <cellStyle name="عنوان 3" xfId="3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139"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السكن" displayName="السكن" ref="B12:E23" totalsRowCount="1" headerRowDxfId="126" dataDxfId="124" totalsRowDxfId="125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السكن" totalsRowLabel="الإجمالي الفرعي" dataDxfId="131" totalsRowDxfId="130"/>
    <tableColumn id="2" name="التكلفة المتوقعة" dataDxfId="17" totalsRowDxfId="129"/>
    <tableColumn id="3" name="التكلفة الفعلية" dataDxfId="16" totalsRowDxfId="128"/>
    <tableColumn id="4" name="الفرق" totalsRowFunction="sum" dataDxfId="15" totalsRowDxfId="127">
      <calculatedColumnFormula>السكن[[#This Row],[التكلفة المتوقعة]]-السكن[[#This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سكن الفعلية والمتوقعة في هذا الجدول. يتم حساب الفرق تلقائياً"/>
    </ext>
  </extLst>
</table>
</file>

<file path=xl/tables/table10.xml><?xml version="1.0" encoding="utf-8"?>
<table xmlns="http://schemas.openxmlformats.org/spreadsheetml/2006/main" id="10" name="الحيوانات_الأليفة" displayName="الحيوانات_الأليفة" ref="B48:E54" totalsRowCount="1" headerRowDxfId="54" dataDxfId="52" totalsRowDxfId="53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الحيوانات الأليفة" totalsRowLabel="الإجمالي الفرعي" dataDxfId="59" totalsRowDxfId="58"/>
    <tableColumn id="2" name="التكلفة المتوقعة" dataDxfId="5" totalsRowDxfId="57"/>
    <tableColumn id="3" name="التكلفة الفعلية" dataDxfId="4" totalsRowDxfId="56"/>
    <tableColumn id="4" name="الفرق" totalsRowFunction="sum" dataDxfId="3" totalsRowDxfId="55">
      <calculatedColumnFormula>الحيوانات_الأليفة[[#This Row],[التكلفة المتوقعة]]-الحيوانات_الأليفة[[#This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حيوانات_الأليفة الفعلية والمتوقعة في هذا الجدول. يتم حساب الفرق تلقائياً"/>
    </ext>
  </extLst>
</table>
</file>

<file path=xl/tables/table11.xml><?xml version="1.0" encoding="utf-8"?>
<table xmlns="http://schemas.openxmlformats.org/spreadsheetml/2006/main" id="11" name="المتطلبات_القانونية" displayName="المتطلبات_القانونية" ref="G52:J57" totalsRowCount="1" headerRowDxfId="46" dataDxfId="44" totalsRowDxfId="45" headerRowCellStyle="Normal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المتطلبات القانونية" totalsRowLabel="الإجمالي الفرعي" dataDxfId="51" totalsRowDxfId="50"/>
    <tableColumn id="2" name="التكلفة المتوقعة" dataDxfId="20" totalsRowDxfId="49"/>
    <tableColumn id="3" name="التكلفة الفعلية" dataDxfId="19" totalsRowDxfId="48"/>
    <tableColumn id="4" name="الفرق" totalsRowFunction="sum" dataDxfId="18" totalsRowDxfId="47">
      <calculatedColumnFormula>المتطلبات_القانونية[[#This Row],[التكلفة المتوقعة]]-المتطلبات_القانونية[[#This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متطلبات_القانونية الفعلية والمتوقعة في هذا الجدول. يتم حساب الفرق تلقائياً"/>
    </ext>
  </extLst>
</table>
</file>

<file path=xl/tables/table12.xml><?xml version="1.0" encoding="utf-8"?>
<table xmlns="http://schemas.openxmlformats.org/spreadsheetml/2006/main" id="12" name="الرعاية_الشخصية" displayName="الرعاية_الشخصية" ref="B56:E64" totalsRowCount="1" headerRowDxfId="38" dataDxfId="36" totalsRowDxfId="37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الرعاية الشخصية" totalsRowLabel="الإجمالي الفرعي" dataDxfId="43" totalsRowDxfId="42"/>
    <tableColumn id="2" name="التكلفة المتوقعة" dataDxfId="2" totalsRowDxfId="41"/>
    <tableColumn id="3" name="التكلفة الفعلية" dataDxfId="1" totalsRowDxfId="40"/>
    <tableColumn id="4" name="الفرق" totalsRowFunction="sum" dataDxfId="0" totalsRowDxfId="39">
      <calculatedColumnFormula>الرعاية_الشخصية[[#This Row],[التكلفة المتوقعة]]-الرعاية_الشخصية[[#This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رعاية الشخصية الفعلية والمتوقعة في هذا الجدول. يتم حساب الفرق تلقائياً"/>
    </ext>
  </extLst>
</table>
</file>

<file path=xl/tables/table2.xml><?xml version="1.0" encoding="utf-8"?>
<table xmlns="http://schemas.openxmlformats.org/spreadsheetml/2006/main" id="2" name="الترفيه" displayName="الترفيه" ref="G12:J22" totalsRowCount="1" headerRowDxfId="118" dataDxfId="116" totalsRowDxfId="117" headerRowCellStyle="Normal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الترفيه" totalsRowLabel="الإجمالي الفرعي" dataDxfId="123" totalsRowDxfId="122"/>
    <tableColumn id="2" name="التكلفة المتوقعة" dataDxfId="35" totalsRowDxfId="121"/>
    <tableColumn id="3" name="التكلفة الفعلية" dataDxfId="34" totalsRowDxfId="120"/>
    <tableColumn id="4" name="الفرق" totalsRowFunction="sum" dataDxfId="33" totalsRowDxfId="119">
      <calculatedColumnFormula>الترفيه[[#This Row],[التكلفة المتوقعة]]-الترفيه[[#This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ترفيه الفعلية والمتوقعة في هذا الجدول. يتم حساب الفرق تلقائياً"/>
    </ext>
  </extLst>
</table>
</file>

<file path=xl/tables/table3.xml><?xml version="1.0" encoding="utf-8"?>
<table xmlns="http://schemas.openxmlformats.org/spreadsheetml/2006/main" id="3" name="القروض" displayName="القروض" ref="G24:J31" totalsRowCount="1" headerRowDxfId="110" dataDxfId="108" totalsRowDxfId="109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القروض" totalsRowLabel="الإجمالي الفرعي" dataDxfId="115" totalsRowDxfId="114"/>
    <tableColumn id="2" name="التكلفة المتوقعة" dataDxfId="32" totalsRowDxfId="113"/>
    <tableColumn id="3" name="التكلفة الفعلية" dataDxfId="31" totalsRowDxfId="112"/>
    <tableColumn id="4" name="الفرق" totalsRowFunction="sum" dataDxfId="30" totalsRowDxfId="111">
      <calculatedColumnFormula>القروض[[#This Row],[التكلفة المتوقعة]]-القروض[[#This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قروض الفعلية والمتوقعة في هذا الجدول. يتم حساب الفرق تلقائياً"/>
    </ext>
  </extLst>
</table>
</file>

<file path=xl/tables/table4.xml><?xml version="1.0" encoding="utf-8"?>
<table xmlns="http://schemas.openxmlformats.org/spreadsheetml/2006/main" id="4" name="وسائل_النقل" displayName="وسائل_النقل" ref="B25:E33" totalsRowCount="1" headerRowDxfId="102" dataDxfId="100" totalsRowDxfId="101" headerRowCellStyle="Normal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وسيلة النقل" totalsRowLabel="الإجمالي الفرعي" dataDxfId="107" totalsRowDxfId="106"/>
    <tableColumn id="2" name="التكلفة المتوقعة" dataDxfId="14" totalsRowDxfId="105"/>
    <tableColumn id="3" name="التكلفة الفعلية" dataDxfId="13" totalsRowDxfId="104"/>
    <tableColumn id="4" name="الفرق" totalsRowFunction="sum" dataDxfId="12" totalsRowDxfId="103">
      <calculatedColumnFormula>وسائل_النقل[[#This Row],[التكلفة المتوقعة]]-وسائل_النقل[[#This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وسائل_النقل الفعلية والمتوقعة في هذا الجدول. يتم حساب الفرق تلقائياً"/>
    </ext>
  </extLst>
</table>
</file>

<file path=xl/tables/table5.xml><?xml version="1.0" encoding="utf-8"?>
<table xmlns="http://schemas.openxmlformats.org/spreadsheetml/2006/main" id="5" name="التأمين" displayName="التأمين" ref="B35:E40" totalsRowCount="1" headerRowDxfId="94" dataDxfId="92" totalsRowDxfId="93" headerRowCellStyle="Normal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التأمين" totalsRowLabel="الإجمالي الفرعي" dataDxfId="99" totalsRowDxfId="98"/>
    <tableColumn id="2" name="التكلفة المتوقعة" dataDxfId="11" totalsRowDxfId="97"/>
    <tableColumn id="3" name="التكلفة الفعلية" dataDxfId="10" totalsRowDxfId="96"/>
    <tableColumn id="4" name="الفرق" totalsRowFunction="sum" dataDxfId="9" totalsRowDxfId="95">
      <calculatedColumnFormula>التأمين[[#This Row],[التكلفة المتوقعة]]-التأمين[[#This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تأمين الفعلية والمتوقعة في هذا الجدول. يتم حساب الفرق تلقائياً"/>
    </ext>
  </extLst>
</table>
</file>

<file path=xl/tables/table6.xml><?xml version="1.0" encoding="utf-8"?>
<table xmlns="http://schemas.openxmlformats.org/spreadsheetml/2006/main" id="6" name="الضرائب" displayName="الضرائب" ref="G33:J38" totalsRowCount="1" headerRowDxfId="86" dataDxfId="84" totalsRowDxfId="85" headerRowCellStyle="Normal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الضرائب" totalsRowLabel="الإجمالي الفرعي" dataDxfId="91" totalsRowDxfId="90"/>
    <tableColumn id="2" name="التكلفة المتوقعة" dataDxfId="29" totalsRowDxfId="89"/>
    <tableColumn id="3" name="التكلفة الفعلية" dataDxfId="28" totalsRowDxfId="88"/>
    <tableColumn id="4" name="الفرق" totalsRowFunction="sum" dataDxfId="27" totalsRowDxfId="87">
      <calculatedColumnFormula>الضرائب[[#This Row],[التكلفة المتوقعة]]-الضرائب[[#This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ضرائب الفعلية والمتوقعة في هذا الجدول. يتم حساب الفرق تلقائياً"/>
    </ext>
  </extLst>
</table>
</file>

<file path=xl/tables/table7.xml><?xml version="1.0" encoding="utf-8"?>
<table xmlns="http://schemas.openxmlformats.org/spreadsheetml/2006/main" id="7" name="المدخرات" displayName="المدخرات" ref="G40:J44" totalsRowCount="1" headerRowDxfId="78" dataDxfId="76" totalsRowDxfId="77" headerRowCellStyle="Normal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المدخرات أو الاستثمارات" totalsRowLabel="الإجمالي الفرعي" dataDxfId="83" totalsRowDxfId="82"/>
    <tableColumn id="2" name="التكلفة المتوقعة" dataDxfId="26" totalsRowDxfId="81"/>
    <tableColumn id="3" name="التكلفة الفعلية" dataDxfId="25" totalsRowDxfId="80"/>
    <tableColumn id="4" name="الفرق" totalsRowFunction="sum" dataDxfId="24" totalsRowDxfId="79">
      <calculatedColumnFormula>المدخرات[[#This Row],[التكلفة المتوقعة]]-المدخرات[[#This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التكاليف الفعلية والمتوقعة للادخار أو الاستثمارات في هذا الجدول. يتم حساب الفرق تلقائياً"/>
    </ext>
  </extLst>
</table>
</file>

<file path=xl/tables/table8.xml><?xml version="1.0" encoding="utf-8"?>
<table xmlns="http://schemas.openxmlformats.org/spreadsheetml/2006/main" id="8" name="الطعام" displayName="الطعام" ref="B42:E46" totalsRowCount="1" headerRowDxfId="70" dataDxfId="68" totalsRowDxfId="69" headerRowCellStyle="Normal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الطعام" totalsRowLabel="الإجمالي الفرعي" dataDxfId="75" totalsRowDxfId="74"/>
    <tableColumn id="2" name="التكلفة المتوقعة" dataDxfId="8" totalsRowDxfId="73"/>
    <tableColumn id="3" name="التكلفة الفعلية" dataDxfId="7" totalsRowDxfId="72"/>
    <tableColumn id="4" name="الفرق" totalsRowFunction="sum" dataDxfId="6" totalsRowDxfId="71">
      <calculatedColumnFormula>الطعام[[#This Row],[التكلفة المتوقعة]]-الطعام[[#This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تكاليف الطعام الفعلية والمتوقعة في هذا الجدول. يتم حساب الفرق تلقائياً"/>
    </ext>
  </extLst>
</table>
</file>

<file path=xl/tables/table9.xml><?xml version="1.0" encoding="utf-8"?>
<table xmlns="http://schemas.openxmlformats.org/spreadsheetml/2006/main" id="9" name="الهدايا" displayName="الهدايا" ref="G46:J50" totalsRowCount="1" headerRowDxfId="62" dataDxfId="60" totalsRowDxfId="61" headerRowCellStyle="Normal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الهدايا والتبرعات" totalsRowLabel="الإجمالي الفرعي" dataDxfId="67" totalsRowDxfId="66"/>
    <tableColumn id="2" name="التكلفة المتوقعة" dataDxfId="23" totalsRowDxfId="65"/>
    <tableColumn id="3" name="التكلفة الفعلية" dataDxfId="22" totalsRowDxfId="64"/>
    <tableColumn id="4" name="الفرق" totalsRowFunction="sum" dataDxfId="21" totalsRowDxfId="63">
      <calculatedColumnFormula>الهدايا[[#This Row],[التكلفة المتوقعة]]-الهدايا[[#This Row],[التكلفة الفعلية]]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أدخل التكاليف الفعلية والمتوقعة للهدايا في هذا الجدول. يتم حساب الفرق تلقائياً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7"/>
  <sheetViews>
    <sheetView showGridLines="0" rightToLeft="1" tabSelected="1" workbookViewId="0"/>
  </sheetViews>
  <sheetFormatPr defaultRowHeight="12.75" x14ac:dyDescent="0.2"/>
  <cols>
    <col min="1" max="1" width="2.5703125" style="11" customWidth="1"/>
    <col min="2" max="2" width="80.5703125" style="11" customWidth="1"/>
    <col min="3" max="3" width="2.5703125" style="11" customWidth="1"/>
    <col min="4" max="16384" width="9.140625" style="11"/>
  </cols>
  <sheetData>
    <row r="1" spans="1:2" s="10" customFormat="1" ht="30" customHeight="1" x14ac:dyDescent="0.2">
      <c r="A1" s="9"/>
      <c r="B1" s="1" t="s">
        <v>0</v>
      </c>
    </row>
    <row r="2" spans="1:2" ht="30" customHeight="1" x14ac:dyDescent="0.2">
      <c r="A2" s="7"/>
      <c r="B2" s="2" t="s">
        <v>1</v>
      </c>
    </row>
    <row r="3" spans="1:2" ht="30" customHeight="1" x14ac:dyDescent="0.2">
      <c r="A3" s="7"/>
      <c r="B3" s="2" t="s">
        <v>2</v>
      </c>
    </row>
    <row r="4" spans="1:2" ht="30" customHeight="1" x14ac:dyDescent="0.2">
      <c r="A4" s="7"/>
      <c r="B4" s="2" t="s">
        <v>3</v>
      </c>
    </row>
    <row r="5" spans="1:2" ht="30" customHeight="1" x14ac:dyDescent="0.2">
      <c r="A5" s="7"/>
      <c r="B5" s="3" t="s">
        <v>4</v>
      </c>
    </row>
    <row r="6" spans="1:2" ht="45.75" customHeight="1" x14ac:dyDescent="0.2">
      <c r="A6" s="7"/>
      <c r="B6" s="2" t="s">
        <v>5</v>
      </c>
    </row>
    <row r="7" spans="1:2" ht="36.75" customHeight="1" x14ac:dyDescent="0.2">
      <c r="A7" s="7"/>
      <c r="B7" s="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5"/>
  <sheetViews>
    <sheetView showGridLines="0" rightToLeft="1" workbookViewId="0"/>
  </sheetViews>
  <sheetFormatPr defaultRowHeight="12.75" x14ac:dyDescent="0.2"/>
  <cols>
    <col min="1" max="1" width="2.5703125" style="33" customWidth="1"/>
    <col min="2" max="2" width="25.85546875" style="11" customWidth="1"/>
    <col min="3" max="3" width="15.85546875" style="11" customWidth="1"/>
    <col min="4" max="4" width="14.42578125" style="11" customWidth="1"/>
    <col min="5" max="5" width="15.85546875" style="11" customWidth="1"/>
    <col min="6" max="6" width="2.5703125" style="11" customWidth="1"/>
    <col min="7" max="7" width="27" style="11" customWidth="1"/>
    <col min="8" max="8" width="15.85546875" style="11" customWidth="1"/>
    <col min="9" max="9" width="14.7109375" style="11" customWidth="1"/>
    <col min="10" max="10" width="15.85546875" style="11" customWidth="1"/>
    <col min="11" max="11" width="2.5703125" style="11" customWidth="1"/>
    <col min="12" max="16384" width="9.140625" style="11"/>
  </cols>
  <sheetData>
    <row r="1" spans="1:10" s="12" customFormat="1" ht="14.25" x14ac:dyDescent="0.2">
      <c r="A1" s="4" t="s">
        <v>94</v>
      </c>
      <c r="B1" s="5"/>
      <c r="C1" s="5"/>
      <c r="D1" s="5"/>
      <c r="E1" s="5"/>
      <c r="F1" s="5"/>
      <c r="G1" s="5"/>
      <c r="H1" s="5"/>
      <c r="I1" s="5"/>
      <c r="J1" s="5"/>
    </row>
    <row r="2" spans="1:10" s="12" customFormat="1" ht="27.75" thickBot="1" x14ac:dyDescent="0.4">
      <c r="A2" s="4" t="s">
        <v>7</v>
      </c>
      <c r="B2" s="13" t="s">
        <v>18</v>
      </c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 x14ac:dyDescent="0.2">
      <c r="A4" s="6" t="s">
        <v>8</v>
      </c>
      <c r="B4" s="14" t="s">
        <v>19</v>
      </c>
      <c r="C4" s="15" t="s">
        <v>56</v>
      </c>
      <c r="D4" s="16"/>
      <c r="E4" s="41">
        <v>4300</v>
      </c>
      <c r="F4" s="7"/>
      <c r="G4" s="17" t="s">
        <v>62</v>
      </c>
      <c r="H4" s="18"/>
      <c r="I4" s="19"/>
      <c r="J4" s="44">
        <f>E6-J59</f>
        <v>3405</v>
      </c>
    </row>
    <row r="5" spans="1:10" ht="15" customHeight="1" x14ac:dyDescent="0.2">
      <c r="A5" s="6"/>
      <c r="B5" s="20"/>
      <c r="C5" s="15" t="s">
        <v>57</v>
      </c>
      <c r="D5" s="16"/>
      <c r="E5" s="42">
        <v>300</v>
      </c>
      <c r="F5" s="7"/>
      <c r="G5" s="21"/>
      <c r="H5" s="22"/>
      <c r="I5" s="23"/>
      <c r="J5" s="45"/>
    </row>
    <row r="6" spans="1:10" ht="15" customHeight="1" x14ac:dyDescent="0.2">
      <c r="A6" s="6" t="s">
        <v>9</v>
      </c>
      <c r="B6" s="24"/>
      <c r="C6" s="15" t="s">
        <v>58</v>
      </c>
      <c r="D6" s="16"/>
      <c r="E6" s="43">
        <f>SUM(E4:E5)</f>
        <v>4600</v>
      </c>
      <c r="F6" s="7"/>
      <c r="G6" s="17" t="s">
        <v>63</v>
      </c>
      <c r="H6" s="18"/>
      <c r="I6" s="19"/>
      <c r="J6" s="44">
        <f>E10-J61</f>
        <v>3064</v>
      </c>
    </row>
    <row r="7" spans="1:10" ht="15" customHeight="1" x14ac:dyDescent="0.2">
      <c r="A7" s="6"/>
      <c r="B7" s="7"/>
      <c r="C7" s="7"/>
      <c r="D7" s="7"/>
      <c r="E7" s="7"/>
      <c r="F7" s="7"/>
      <c r="G7" s="21"/>
      <c r="H7" s="22"/>
      <c r="I7" s="23"/>
      <c r="J7" s="45"/>
    </row>
    <row r="8" spans="1:10" ht="15" customHeight="1" x14ac:dyDescent="0.2">
      <c r="A8" s="6" t="s">
        <v>10</v>
      </c>
      <c r="B8" s="14" t="s">
        <v>20</v>
      </c>
      <c r="C8" s="15" t="s">
        <v>56</v>
      </c>
      <c r="D8" s="16"/>
      <c r="E8" s="41">
        <v>4000</v>
      </c>
      <c r="F8" s="7"/>
      <c r="G8" s="17" t="s">
        <v>64</v>
      </c>
      <c r="H8" s="18"/>
      <c r="I8" s="19"/>
      <c r="J8" s="44">
        <f>J6-J4</f>
        <v>-341</v>
      </c>
    </row>
    <row r="9" spans="1:10" ht="15" customHeight="1" x14ac:dyDescent="0.2">
      <c r="A9" s="6"/>
      <c r="B9" s="20"/>
      <c r="C9" s="15" t="s">
        <v>57</v>
      </c>
      <c r="D9" s="16"/>
      <c r="E9" s="42">
        <v>300</v>
      </c>
      <c r="F9" s="7"/>
      <c r="G9" s="21"/>
      <c r="H9" s="22"/>
      <c r="I9" s="23"/>
      <c r="J9" s="45"/>
    </row>
    <row r="10" spans="1:10" ht="15" customHeight="1" x14ac:dyDescent="0.2">
      <c r="A10" s="6"/>
      <c r="B10" s="24"/>
      <c r="C10" s="15" t="s">
        <v>58</v>
      </c>
      <c r="D10" s="16"/>
      <c r="E10" s="43">
        <f>SUM(E8:E9)</f>
        <v>4300</v>
      </c>
      <c r="F10" s="7"/>
      <c r="G10" s="7"/>
      <c r="H10" s="7"/>
      <c r="I10" s="7"/>
      <c r="J10" s="7"/>
    </row>
    <row r="11" spans="1:10" x14ac:dyDescent="0.2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s="36" customFormat="1" ht="14.1" customHeight="1" x14ac:dyDescent="0.2">
      <c r="A12" s="34" t="s">
        <v>11</v>
      </c>
      <c r="B12" s="35" t="s">
        <v>21</v>
      </c>
      <c r="C12" s="35" t="s">
        <v>59</v>
      </c>
      <c r="D12" s="35" t="s">
        <v>60</v>
      </c>
      <c r="E12" s="35" t="s">
        <v>61</v>
      </c>
      <c r="F12" s="9"/>
      <c r="G12" s="9" t="s">
        <v>65</v>
      </c>
      <c r="H12" s="9" t="s">
        <v>59</v>
      </c>
      <c r="I12" s="9" t="s">
        <v>60</v>
      </c>
      <c r="J12" s="9" t="s">
        <v>61</v>
      </c>
    </row>
    <row r="13" spans="1:10" s="36" customFormat="1" ht="14.1" customHeight="1" x14ac:dyDescent="0.2">
      <c r="A13" s="34"/>
      <c r="B13" s="35" t="s">
        <v>22</v>
      </c>
      <c r="C13" s="37">
        <v>1000</v>
      </c>
      <c r="D13" s="37">
        <v>1000</v>
      </c>
      <c r="E13" s="37">
        <f>السكن[[#This Row],[التكلفة المتوقعة]]-السكن[[#This Row],[التكلفة الفعلية]]</f>
        <v>0</v>
      </c>
      <c r="F13" s="9"/>
      <c r="G13" s="9" t="s">
        <v>66</v>
      </c>
      <c r="H13" s="38"/>
      <c r="I13" s="38"/>
      <c r="J13" s="38">
        <f>الترفيه[[#This Row],[التكلفة المتوقعة]]-الترفيه[[#This Row],[التكلفة الفعلية]]</f>
        <v>0</v>
      </c>
    </row>
    <row r="14" spans="1:10" s="36" customFormat="1" ht="14.1" customHeight="1" x14ac:dyDescent="0.2">
      <c r="A14" s="34"/>
      <c r="B14" s="35" t="s">
        <v>23</v>
      </c>
      <c r="C14" s="37">
        <v>54</v>
      </c>
      <c r="D14" s="37">
        <v>100</v>
      </c>
      <c r="E14" s="37">
        <f>السكن[[#This Row],[التكلفة المتوقعة]]-السكن[[#This Row],[التكلفة الفعلية]]</f>
        <v>-46</v>
      </c>
      <c r="F14" s="9"/>
      <c r="G14" s="9" t="s">
        <v>67</v>
      </c>
      <c r="H14" s="38"/>
      <c r="I14" s="38"/>
      <c r="J14" s="38">
        <f>الترفيه[[#This Row],[التكلفة المتوقعة]]-الترفيه[[#This Row],[التكلفة الفعلية]]</f>
        <v>0</v>
      </c>
    </row>
    <row r="15" spans="1:10" s="36" customFormat="1" ht="14.1" customHeight="1" x14ac:dyDescent="0.2">
      <c r="A15" s="34"/>
      <c r="B15" s="35" t="s">
        <v>24</v>
      </c>
      <c r="C15" s="37">
        <v>44</v>
      </c>
      <c r="D15" s="37">
        <v>56</v>
      </c>
      <c r="E15" s="37">
        <f>السكن[[#This Row],[التكلفة المتوقعة]]-السكن[[#This Row],[التكلفة الفعلية]]</f>
        <v>-12</v>
      </c>
      <c r="F15" s="9"/>
      <c r="G15" s="9" t="s">
        <v>68</v>
      </c>
      <c r="H15" s="38"/>
      <c r="I15" s="38"/>
      <c r="J15" s="38">
        <f>الترفيه[[#This Row],[التكلفة المتوقعة]]-الترفيه[[#This Row],[التكلفة الفعلية]]</f>
        <v>0</v>
      </c>
    </row>
    <row r="16" spans="1:10" s="36" customFormat="1" ht="14.1" customHeight="1" x14ac:dyDescent="0.2">
      <c r="A16" s="34"/>
      <c r="B16" s="35" t="s">
        <v>25</v>
      </c>
      <c r="C16" s="37">
        <v>22</v>
      </c>
      <c r="D16" s="37">
        <v>28</v>
      </c>
      <c r="E16" s="37">
        <f>السكن[[#This Row],[التكلفة المتوقعة]]-السكن[[#This Row],[التكلفة الفعلية]]</f>
        <v>-6</v>
      </c>
      <c r="F16" s="9"/>
      <c r="G16" s="9" t="s">
        <v>69</v>
      </c>
      <c r="H16" s="38"/>
      <c r="I16" s="38"/>
      <c r="J16" s="38">
        <f>الترفيه[[#This Row],[التكلفة المتوقعة]]-الترفيه[[#This Row],[التكلفة الفعلية]]</f>
        <v>0</v>
      </c>
    </row>
    <row r="17" spans="1:10" s="36" customFormat="1" ht="14.1" customHeight="1" x14ac:dyDescent="0.2">
      <c r="A17" s="34"/>
      <c r="B17" s="35" t="s">
        <v>26</v>
      </c>
      <c r="C17" s="37">
        <v>8</v>
      </c>
      <c r="D17" s="37">
        <v>8</v>
      </c>
      <c r="E17" s="37">
        <f>السكن[[#This Row],[التكلفة المتوقعة]]-السكن[[#This Row],[التكلفة الفعلية]]</f>
        <v>0</v>
      </c>
      <c r="F17" s="9"/>
      <c r="G17" s="9" t="s">
        <v>70</v>
      </c>
      <c r="H17" s="38"/>
      <c r="I17" s="38"/>
      <c r="J17" s="38">
        <f>الترفيه[[#This Row],[التكلفة المتوقعة]]-الترفيه[[#This Row],[التكلفة الفعلية]]</f>
        <v>0</v>
      </c>
    </row>
    <row r="18" spans="1:10" s="36" customFormat="1" ht="14.1" customHeight="1" x14ac:dyDescent="0.2">
      <c r="A18" s="34"/>
      <c r="B18" s="35" t="s">
        <v>27</v>
      </c>
      <c r="C18" s="37">
        <v>34</v>
      </c>
      <c r="D18" s="37">
        <v>34</v>
      </c>
      <c r="E18" s="37">
        <f>السكن[[#This Row],[التكلفة المتوقعة]]-السكن[[#This Row],[التكلفة الفعلية]]</f>
        <v>0</v>
      </c>
      <c r="F18" s="9"/>
      <c r="G18" s="9" t="s">
        <v>71</v>
      </c>
      <c r="H18" s="38"/>
      <c r="I18" s="38"/>
      <c r="J18" s="38">
        <f>الترفيه[[#This Row],[التكلفة المتوقعة]]-الترفيه[[#This Row],[التكلفة الفعلية]]</f>
        <v>0</v>
      </c>
    </row>
    <row r="19" spans="1:10" s="36" customFormat="1" ht="14.1" customHeight="1" x14ac:dyDescent="0.2">
      <c r="A19" s="34"/>
      <c r="B19" s="35" t="s">
        <v>28</v>
      </c>
      <c r="C19" s="37">
        <v>10</v>
      </c>
      <c r="D19" s="37">
        <v>10</v>
      </c>
      <c r="E19" s="37">
        <f>السكن[[#This Row],[التكلفة المتوقعة]]-السكن[[#This Row],[التكلفة الفعلية]]</f>
        <v>0</v>
      </c>
      <c r="F19" s="9"/>
      <c r="G19" s="9" t="s">
        <v>31</v>
      </c>
      <c r="H19" s="38"/>
      <c r="I19" s="38"/>
      <c r="J19" s="38">
        <f>الترفيه[[#This Row],[التكلفة المتوقعة]]-الترفيه[[#This Row],[التكلفة الفعلية]]</f>
        <v>0</v>
      </c>
    </row>
    <row r="20" spans="1:10" s="36" customFormat="1" ht="14.1" customHeight="1" x14ac:dyDescent="0.2">
      <c r="A20" s="34"/>
      <c r="B20" s="35" t="s">
        <v>29</v>
      </c>
      <c r="C20" s="37">
        <v>23</v>
      </c>
      <c r="D20" s="37">
        <v>0</v>
      </c>
      <c r="E20" s="37">
        <f>السكن[[#This Row],[التكلفة المتوقعة]]-السكن[[#This Row],[التكلفة الفعلية]]</f>
        <v>23</v>
      </c>
      <c r="F20" s="9"/>
      <c r="G20" s="9" t="s">
        <v>31</v>
      </c>
      <c r="H20" s="38"/>
      <c r="I20" s="38"/>
      <c r="J20" s="38">
        <f>الترفيه[[#This Row],[التكلفة المتوقعة]]-الترفيه[[#This Row],[التكلفة الفعلية]]</f>
        <v>0</v>
      </c>
    </row>
    <row r="21" spans="1:10" s="36" customFormat="1" ht="14.1" customHeight="1" x14ac:dyDescent="0.2">
      <c r="A21" s="34"/>
      <c r="B21" s="35" t="s">
        <v>30</v>
      </c>
      <c r="C21" s="37">
        <v>0</v>
      </c>
      <c r="D21" s="37">
        <v>0</v>
      </c>
      <c r="E21" s="37">
        <f>السكن[[#This Row],[التكلفة المتوقعة]]-السكن[[#This Row],[التكلفة الفعلية]]</f>
        <v>0</v>
      </c>
      <c r="F21" s="9"/>
      <c r="G21" s="9" t="s">
        <v>31</v>
      </c>
      <c r="H21" s="38"/>
      <c r="I21" s="38"/>
      <c r="J21" s="38">
        <f>الترفيه[[#This Row],[التكلفة المتوقعة]]-الترفيه[[#This Row],[التكلفة الفعلية]]</f>
        <v>0</v>
      </c>
    </row>
    <row r="22" spans="1:10" s="36" customFormat="1" ht="14.1" customHeight="1" x14ac:dyDescent="0.2">
      <c r="A22" s="34"/>
      <c r="B22" s="35" t="s">
        <v>31</v>
      </c>
      <c r="C22" s="37">
        <v>0</v>
      </c>
      <c r="D22" s="37">
        <v>0</v>
      </c>
      <c r="E22" s="37">
        <f>السكن[[#This Row],[التكلفة المتوقعة]]-السكن[[#This Row],[التكلفة الفعلية]]</f>
        <v>0</v>
      </c>
      <c r="F22" s="9"/>
      <c r="G22" s="9" t="s">
        <v>32</v>
      </c>
      <c r="H22" s="38"/>
      <c r="I22" s="38"/>
      <c r="J22" s="38">
        <f>SUBTOTAL(109,الترفيه[الفرق])</f>
        <v>0</v>
      </c>
    </row>
    <row r="23" spans="1:10" s="36" customFormat="1" ht="14.1" customHeight="1" x14ac:dyDescent="0.2">
      <c r="A23" s="34"/>
      <c r="B23" s="35" t="s">
        <v>32</v>
      </c>
      <c r="C23" s="37"/>
      <c r="D23" s="37"/>
      <c r="E23" s="37">
        <f>SUBTOTAL(109,السكن[الفرق])</f>
        <v>-41</v>
      </c>
      <c r="F23" s="9"/>
      <c r="G23" s="39"/>
      <c r="H23" s="39"/>
      <c r="I23" s="39"/>
      <c r="J23" s="39"/>
    </row>
    <row r="24" spans="1:10" s="36" customFormat="1" ht="14.1" customHeight="1" x14ac:dyDescent="0.2">
      <c r="A24" s="34"/>
      <c r="B24" s="39"/>
      <c r="C24" s="39"/>
      <c r="D24" s="39"/>
      <c r="E24" s="39"/>
      <c r="F24" s="9"/>
      <c r="G24" s="9" t="s">
        <v>72</v>
      </c>
      <c r="H24" s="9" t="s">
        <v>59</v>
      </c>
      <c r="I24" s="9" t="s">
        <v>60</v>
      </c>
      <c r="J24" s="9" t="s">
        <v>61</v>
      </c>
    </row>
    <row r="25" spans="1:10" s="36" customFormat="1" ht="14.1" customHeight="1" x14ac:dyDescent="0.2">
      <c r="A25" s="34" t="s">
        <v>12</v>
      </c>
      <c r="B25" s="9" t="s">
        <v>33</v>
      </c>
      <c r="C25" s="9" t="s">
        <v>59</v>
      </c>
      <c r="D25" s="9" t="s">
        <v>60</v>
      </c>
      <c r="E25" s="9" t="s">
        <v>61</v>
      </c>
      <c r="F25" s="9"/>
      <c r="G25" s="9" t="s">
        <v>73</v>
      </c>
      <c r="H25" s="38"/>
      <c r="I25" s="38"/>
      <c r="J25" s="38">
        <f>القروض[[#This Row],[التكلفة المتوقعة]]-القروض[[#This Row],[التكلفة الفعلية]]</f>
        <v>0</v>
      </c>
    </row>
    <row r="26" spans="1:10" s="36" customFormat="1" ht="14.1" customHeight="1" x14ac:dyDescent="0.2">
      <c r="A26" s="34"/>
      <c r="B26" s="9" t="s">
        <v>34</v>
      </c>
      <c r="C26" s="38"/>
      <c r="D26" s="38"/>
      <c r="E26" s="38">
        <f>وسائل_النقل[[#This Row],[التكلفة المتوقعة]]-وسائل_النقل[[#This Row],[التكلفة الفعلية]]</f>
        <v>0</v>
      </c>
      <c r="F26" s="9"/>
      <c r="G26" s="9" t="s">
        <v>74</v>
      </c>
      <c r="H26" s="38"/>
      <c r="I26" s="38"/>
      <c r="J26" s="38">
        <f>القروض[[#This Row],[التكلفة المتوقعة]]-القروض[[#This Row],[التكلفة الفعلية]]</f>
        <v>0</v>
      </c>
    </row>
    <row r="27" spans="1:10" s="36" customFormat="1" ht="14.1" customHeight="1" x14ac:dyDescent="0.2">
      <c r="A27" s="34"/>
      <c r="B27" s="9" t="s">
        <v>35</v>
      </c>
      <c r="C27" s="38"/>
      <c r="D27" s="38"/>
      <c r="E27" s="38">
        <f>وسائل_النقل[[#This Row],[التكلفة المتوقعة]]-وسائل_النقل[[#This Row],[التكلفة الفعلية]]</f>
        <v>0</v>
      </c>
      <c r="F27" s="9"/>
      <c r="G27" s="9" t="s">
        <v>75</v>
      </c>
      <c r="H27" s="38"/>
      <c r="I27" s="38"/>
      <c r="J27" s="38">
        <f>القروض[[#This Row],[التكلفة المتوقعة]]-القروض[[#This Row],[التكلفة الفعلية]]</f>
        <v>0</v>
      </c>
    </row>
    <row r="28" spans="1:10" s="36" customFormat="1" ht="14.1" customHeight="1" x14ac:dyDescent="0.2">
      <c r="A28" s="34"/>
      <c r="B28" s="9" t="s">
        <v>36</v>
      </c>
      <c r="C28" s="38"/>
      <c r="D28" s="38"/>
      <c r="E28" s="38">
        <f>وسائل_النقل[[#This Row],[التكلفة المتوقعة]]-وسائل_النقل[[#This Row],[التكلفة الفعلية]]</f>
        <v>0</v>
      </c>
      <c r="F28" s="9"/>
      <c r="G28" s="9" t="s">
        <v>75</v>
      </c>
      <c r="H28" s="38"/>
      <c r="I28" s="38"/>
      <c r="J28" s="38">
        <f>القروض[[#This Row],[التكلفة المتوقعة]]-القروض[[#This Row],[التكلفة الفعلية]]</f>
        <v>0</v>
      </c>
    </row>
    <row r="29" spans="1:10" s="36" customFormat="1" ht="14.1" customHeight="1" x14ac:dyDescent="0.2">
      <c r="A29" s="34"/>
      <c r="B29" s="9" t="s">
        <v>37</v>
      </c>
      <c r="C29" s="38"/>
      <c r="D29" s="38"/>
      <c r="E29" s="38">
        <f>وسائل_النقل[[#This Row],[التكلفة المتوقعة]]-وسائل_النقل[[#This Row],[التكلفة الفعلية]]</f>
        <v>0</v>
      </c>
      <c r="F29" s="9"/>
      <c r="G29" s="9" t="s">
        <v>75</v>
      </c>
      <c r="H29" s="38"/>
      <c r="I29" s="38"/>
      <c r="J29" s="38">
        <f>القروض[[#This Row],[التكلفة المتوقعة]]-القروض[[#This Row],[التكلفة الفعلية]]</f>
        <v>0</v>
      </c>
    </row>
    <row r="30" spans="1:10" s="36" customFormat="1" ht="14.1" customHeight="1" x14ac:dyDescent="0.2">
      <c r="A30" s="34"/>
      <c r="B30" s="9" t="s">
        <v>38</v>
      </c>
      <c r="C30" s="38"/>
      <c r="D30" s="38"/>
      <c r="E30" s="38">
        <f>وسائل_النقل[[#This Row],[التكلفة المتوقعة]]-وسائل_النقل[[#This Row],[التكلفة الفعلية]]</f>
        <v>0</v>
      </c>
      <c r="F30" s="9"/>
      <c r="G30" s="9" t="s">
        <v>31</v>
      </c>
      <c r="H30" s="38"/>
      <c r="I30" s="38"/>
      <c r="J30" s="38">
        <f>القروض[[#This Row],[التكلفة المتوقعة]]-القروض[[#This Row],[التكلفة الفعلية]]</f>
        <v>0</v>
      </c>
    </row>
    <row r="31" spans="1:10" s="36" customFormat="1" ht="14.1" customHeight="1" x14ac:dyDescent="0.2">
      <c r="A31" s="34"/>
      <c r="B31" s="9" t="s">
        <v>39</v>
      </c>
      <c r="C31" s="38"/>
      <c r="D31" s="38"/>
      <c r="E31" s="38">
        <f>وسائل_النقل[[#This Row],[التكلفة المتوقعة]]-وسائل_النقل[[#This Row],[التكلفة الفعلية]]</f>
        <v>0</v>
      </c>
      <c r="F31" s="9"/>
      <c r="G31" s="9" t="s">
        <v>32</v>
      </c>
      <c r="H31" s="38"/>
      <c r="I31" s="38"/>
      <c r="J31" s="38">
        <f>SUBTOTAL(109,القروض[الفرق])</f>
        <v>0</v>
      </c>
    </row>
    <row r="32" spans="1:10" s="36" customFormat="1" ht="14.1" customHeight="1" x14ac:dyDescent="0.2">
      <c r="A32" s="34"/>
      <c r="B32" s="9" t="s">
        <v>31</v>
      </c>
      <c r="C32" s="38"/>
      <c r="D32" s="38"/>
      <c r="E32" s="38">
        <f>وسائل_النقل[[#This Row],[التكلفة المتوقعة]]-وسائل_النقل[[#This Row],[التكلفة الفعلية]]</f>
        <v>0</v>
      </c>
      <c r="F32" s="9"/>
      <c r="G32" s="39"/>
      <c r="H32" s="39"/>
      <c r="I32" s="39"/>
      <c r="J32" s="39"/>
    </row>
    <row r="33" spans="1:10" s="36" customFormat="1" ht="14.1" customHeight="1" x14ac:dyDescent="0.2">
      <c r="A33" s="34"/>
      <c r="B33" s="9" t="s">
        <v>32</v>
      </c>
      <c r="C33" s="38"/>
      <c r="D33" s="38"/>
      <c r="E33" s="38">
        <f>SUBTOTAL(109,وسائل_النقل[الفرق])</f>
        <v>0</v>
      </c>
      <c r="F33" s="9"/>
      <c r="G33" s="9" t="s">
        <v>76</v>
      </c>
      <c r="H33" s="9" t="s">
        <v>59</v>
      </c>
      <c r="I33" s="9" t="s">
        <v>60</v>
      </c>
      <c r="J33" s="9" t="s">
        <v>61</v>
      </c>
    </row>
    <row r="34" spans="1:10" s="36" customFormat="1" ht="14.1" customHeight="1" x14ac:dyDescent="0.2">
      <c r="A34" s="34"/>
      <c r="B34" s="39"/>
      <c r="C34" s="39"/>
      <c r="D34" s="39"/>
      <c r="E34" s="39"/>
      <c r="F34" s="9"/>
      <c r="G34" s="9" t="s">
        <v>77</v>
      </c>
      <c r="H34" s="38"/>
      <c r="I34" s="38"/>
      <c r="J34" s="38">
        <f>الضرائب[[#This Row],[التكلفة المتوقعة]]-الضرائب[[#This Row],[التكلفة الفعلية]]</f>
        <v>0</v>
      </c>
    </row>
    <row r="35" spans="1:10" s="36" customFormat="1" ht="14.1" customHeight="1" x14ac:dyDescent="0.2">
      <c r="A35" s="34" t="s">
        <v>13</v>
      </c>
      <c r="B35" s="9" t="s">
        <v>36</v>
      </c>
      <c r="C35" s="9" t="s">
        <v>59</v>
      </c>
      <c r="D35" s="9" t="s">
        <v>60</v>
      </c>
      <c r="E35" s="9" t="s">
        <v>61</v>
      </c>
      <c r="F35" s="9"/>
      <c r="G35" s="9" t="s">
        <v>78</v>
      </c>
      <c r="H35" s="38"/>
      <c r="I35" s="38"/>
      <c r="J35" s="38">
        <f>الضرائب[[#This Row],[التكلفة المتوقعة]]-الضرائب[[#This Row],[التكلفة الفعلية]]</f>
        <v>0</v>
      </c>
    </row>
    <row r="36" spans="1:10" s="36" customFormat="1" ht="14.1" customHeight="1" x14ac:dyDescent="0.2">
      <c r="A36" s="34"/>
      <c r="B36" s="9" t="s">
        <v>40</v>
      </c>
      <c r="C36" s="38"/>
      <c r="D36" s="38"/>
      <c r="E36" s="38">
        <f>التأمين[[#This Row],[التكلفة المتوقعة]]-التأمين[[#This Row],[التكلفة الفعلية]]</f>
        <v>0</v>
      </c>
      <c r="F36" s="9"/>
      <c r="G36" s="9" t="s">
        <v>79</v>
      </c>
      <c r="H36" s="38"/>
      <c r="I36" s="38"/>
      <c r="J36" s="38">
        <f>الضرائب[[#This Row],[التكلفة المتوقعة]]-الضرائب[[#This Row],[التكلفة الفعلية]]</f>
        <v>0</v>
      </c>
    </row>
    <row r="37" spans="1:10" s="36" customFormat="1" ht="14.1" customHeight="1" x14ac:dyDescent="0.2">
      <c r="A37" s="34"/>
      <c r="B37" s="9" t="s">
        <v>41</v>
      </c>
      <c r="C37" s="38"/>
      <c r="D37" s="38"/>
      <c r="E37" s="38">
        <f>التأمين[[#This Row],[التكلفة المتوقعة]]-التأمين[[#This Row],[التكلفة الفعلية]]</f>
        <v>0</v>
      </c>
      <c r="F37" s="9"/>
      <c r="G37" s="9" t="s">
        <v>31</v>
      </c>
      <c r="H37" s="38"/>
      <c r="I37" s="38"/>
      <c r="J37" s="38">
        <f>الضرائب[[#This Row],[التكلفة المتوقعة]]-الضرائب[[#This Row],[التكلفة الفعلية]]</f>
        <v>0</v>
      </c>
    </row>
    <row r="38" spans="1:10" s="36" customFormat="1" ht="14.1" customHeight="1" x14ac:dyDescent="0.2">
      <c r="A38" s="34"/>
      <c r="B38" s="9" t="s">
        <v>42</v>
      </c>
      <c r="C38" s="38"/>
      <c r="D38" s="38"/>
      <c r="E38" s="38">
        <f>التأمين[[#This Row],[التكلفة المتوقعة]]-التأمين[[#This Row],[التكلفة الفعلية]]</f>
        <v>0</v>
      </c>
      <c r="F38" s="9"/>
      <c r="G38" s="9" t="s">
        <v>32</v>
      </c>
      <c r="H38" s="38"/>
      <c r="I38" s="38"/>
      <c r="J38" s="38">
        <f>SUBTOTAL(109,الضرائب[الفرق])</f>
        <v>0</v>
      </c>
    </row>
    <row r="39" spans="1:10" s="36" customFormat="1" ht="14.1" customHeight="1" x14ac:dyDescent="0.2">
      <c r="A39" s="34"/>
      <c r="B39" s="9" t="s">
        <v>31</v>
      </c>
      <c r="C39" s="38"/>
      <c r="D39" s="38"/>
      <c r="E39" s="38">
        <f>التأمين[[#This Row],[التكلفة المتوقعة]]-التأمين[[#This Row],[التكلفة الفعلية]]</f>
        <v>0</v>
      </c>
      <c r="F39" s="9"/>
      <c r="G39" s="39"/>
      <c r="H39" s="39"/>
      <c r="I39" s="39"/>
      <c r="J39" s="39"/>
    </row>
    <row r="40" spans="1:10" s="36" customFormat="1" ht="14.1" customHeight="1" x14ac:dyDescent="0.2">
      <c r="A40" s="34"/>
      <c r="B40" s="9" t="s">
        <v>32</v>
      </c>
      <c r="C40" s="38"/>
      <c r="D40" s="38"/>
      <c r="E40" s="38">
        <f>SUBTOTAL(109,التأمين[الفرق])</f>
        <v>0</v>
      </c>
      <c r="F40" s="9"/>
      <c r="G40" s="9" t="s">
        <v>80</v>
      </c>
      <c r="H40" s="9" t="s">
        <v>59</v>
      </c>
      <c r="I40" s="9" t="s">
        <v>60</v>
      </c>
      <c r="J40" s="9" t="s">
        <v>61</v>
      </c>
    </row>
    <row r="41" spans="1:10" s="36" customFormat="1" ht="14.1" customHeight="1" x14ac:dyDescent="0.2">
      <c r="A41" s="34"/>
      <c r="B41" s="39"/>
      <c r="C41" s="39"/>
      <c r="D41" s="39"/>
      <c r="E41" s="39"/>
      <c r="F41" s="9"/>
      <c r="G41" s="9" t="s">
        <v>81</v>
      </c>
      <c r="H41" s="38"/>
      <c r="I41" s="38"/>
      <c r="J41" s="38">
        <f>المدخرات[[#This Row],[التكلفة المتوقعة]]-المدخرات[[#This Row],[التكلفة الفعلية]]</f>
        <v>0</v>
      </c>
    </row>
    <row r="42" spans="1:10" s="36" customFormat="1" ht="14.1" customHeight="1" x14ac:dyDescent="0.2">
      <c r="A42" s="34" t="s">
        <v>14</v>
      </c>
      <c r="B42" s="9" t="s">
        <v>43</v>
      </c>
      <c r="C42" s="9" t="s">
        <v>59</v>
      </c>
      <c r="D42" s="9" t="s">
        <v>60</v>
      </c>
      <c r="E42" s="9" t="s">
        <v>61</v>
      </c>
      <c r="F42" s="9"/>
      <c r="G42" s="9" t="s">
        <v>82</v>
      </c>
      <c r="H42" s="38"/>
      <c r="I42" s="38"/>
      <c r="J42" s="38">
        <f>المدخرات[[#This Row],[التكلفة المتوقعة]]-المدخرات[[#This Row],[التكلفة الفعلية]]</f>
        <v>0</v>
      </c>
    </row>
    <row r="43" spans="1:10" s="36" customFormat="1" ht="14.1" customHeight="1" x14ac:dyDescent="0.2">
      <c r="A43" s="34"/>
      <c r="B43" s="9" t="s">
        <v>44</v>
      </c>
      <c r="C43" s="38"/>
      <c r="D43" s="38"/>
      <c r="E43" s="38">
        <f>الطعام[[#This Row],[التكلفة المتوقعة]]-الطعام[[#This Row],[التكلفة الفعلية]]</f>
        <v>0</v>
      </c>
      <c r="F43" s="9"/>
      <c r="G43" s="9" t="s">
        <v>31</v>
      </c>
      <c r="H43" s="38"/>
      <c r="I43" s="38"/>
      <c r="J43" s="38">
        <f>المدخرات[[#This Row],[التكلفة المتوقعة]]-المدخرات[[#This Row],[التكلفة الفعلية]]</f>
        <v>0</v>
      </c>
    </row>
    <row r="44" spans="1:10" s="36" customFormat="1" ht="14.1" customHeight="1" x14ac:dyDescent="0.2">
      <c r="A44" s="34"/>
      <c r="B44" s="9" t="s">
        <v>45</v>
      </c>
      <c r="C44" s="38"/>
      <c r="D44" s="38"/>
      <c r="E44" s="38">
        <f>الطعام[[#This Row],[التكلفة المتوقعة]]-الطعام[[#This Row],[التكلفة الفعلية]]</f>
        <v>0</v>
      </c>
      <c r="F44" s="9"/>
      <c r="G44" s="9" t="s">
        <v>32</v>
      </c>
      <c r="H44" s="38"/>
      <c r="I44" s="38"/>
      <c r="J44" s="38">
        <f>SUBTOTAL(109,المدخرات[الفرق])</f>
        <v>0</v>
      </c>
    </row>
    <row r="45" spans="1:10" s="36" customFormat="1" ht="14.1" customHeight="1" x14ac:dyDescent="0.2">
      <c r="A45" s="34"/>
      <c r="B45" s="9" t="s">
        <v>31</v>
      </c>
      <c r="C45" s="38"/>
      <c r="D45" s="38"/>
      <c r="E45" s="38">
        <f>الطعام[[#This Row],[التكلفة المتوقعة]]-الطعام[[#This Row],[التكلفة الفعلية]]</f>
        <v>0</v>
      </c>
      <c r="F45" s="9"/>
      <c r="G45" s="39"/>
      <c r="H45" s="39"/>
      <c r="I45" s="39"/>
      <c r="J45" s="39"/>
    </row>
    <row r="46" spans="1:10" s="36" customFormat="1" ht="14.1" customHeight="1" x14ac:dyDescent="0.2">
      <c r="A46" s="34"/>
      <c r="B46" s="9" t="s">
        <v>32</v>
      </c>
      <c r="C46" s="38"/>
      <c r="D46" s="38"/>
      <c r="E46" s="38">
        <f>SUBTOTAL(109,الطعام[الفرق])</f>
        <v>0</v>
      </c>
      <c r="F46" s="9"/>
      <c r="G46" s="9" t="s">
        <v>83</v>
      </c>
      <c r="H46" s="9" t="s">
        <v>59</v>
      </c>
      <c r="I46" s="9" t="s">
        <v>60</v>
      </c>
      <c r="J46" s="9" t="s">
        <v>61</v>
      </c>
    </row>
    <row r="47" spans="1:10" s="36" customFormat="1" ht="14.1" customHeight="1" x14ac:dyDescent="0.2">
      <c r="A47" s="34"/>
      <c r="B47" s="39"/>
      <c r="C47" s="39"/>
      <c r="D47" s="39"/>
      <c r="E47" s="39"/>
      <c r="F47" s="9"/>
      <c r="G47" s="9" t="s">
        <v>84</v>
      </c>
      <c r="H47" s="38"/>
      <c r="I47" s="38"/>
      <c r="J47" s="38">
        <f>الهدايا[[#This Row],[التكلفة المتوقعة]]-الهدايا[[#This Row],[التكلفة الفعلية]]</f>
        <v>0</v>
      </c>
    </row>
    <row r="48" spans="1:10" s="36" customFormat="1" ht="14.1" customHeight="1" x14ac:dyDescent="0.2">
      <c r="A48" s="34" t="s">
        <v>15</v>
      </c>
      <c r="B48" s="9" t="s">
        <v>46</v>
      </c>
      <c r="C48" s="9" t="s">
        <v>59</v>
      </c>
      <c r="D48" s="9" t="s">
        <v>60</v>
      </c>
      <c r="E48" s="9" t="s">
        <v>61</v>
      </c>
      <c r="F48" s="9"/>
      <c r="G48" s="9" t="s">
        <v>85</v>
      </c>
      <c r="H48" s="38"/>
      <c r="I48" s="38"/>
      <c r="J48" s="38">
        <f>الهدايا[[#This Row],[التكلفة المتوقعة]]-الهدايا[[#This Row],[التكلفة الفعلية]]</f>
        <v>0</v>
      </c>
    </row>
    <row r="49" spans="1:10" s="36" customFormat="1" ht="14.1" customHeight="1" x14ac:dyDescent="0.2">
      <c r="A49" s="34"/>
      <c r="B49" s="9" t="s">
        <v>43</v>
      </c>
      <c r="C49" s="38"/>
      <c r="D49" s="38"/>
      <c r="E49" s="38">
        <f>الحيوانات_الأليفة[[#This Row],[التكلفة المتوقعة]]-الحيوانات_الأليفة[[#This Row],[التكلفة الفعلية]]</f>
        <v>0</v>
      </c>
      <c r="F49" s="9"/>
      <c r="G49" s="9" t="s">
        <v>86</v>
      </c>
      <c r="H49" s="38"/>
      <c r="I49" s="38"/>
      <c r="J49" s="38">
        <f>الهدايا[[#This Row],[التكلفة المتوقعة]]-الهدايا[[#This Row],[التكلفة الفعلية]]</f>
        <v>0</v>
      </c>
    </row>
    <row r="50" spans="1:10" s="36" customFormat="1" ht="14.1" customHeight="1" x14ac:dyDescent="0.2">
      <c r="A50" s="34"/>
      <c r="B50" s="9" t="s">
        <v>47</v>
      </c>
      <c r="C50" s="38"/>
      <c r="D50" s="38"/>
      <c r="E50" s="38">
        <f>الحيوانات_الأليفة[[#This Row],[التكلفة المتوقعة]]-الحيوانات_الأليفة[[#This Row],[التكلفة الفعلية]]</f>
        <v>0</v>
      </c>
      <c r="F50" s="9"/>
      <c r="G50" s="9" t="s">
        <v>32</v>
      </c>
      <c r="H50" s="38"/>
      <c r="I50" s="38"/>
      <c r="J50" s="38">
        <f>SUBTOTAL(109,الهدايا[الفرق])</f>
        <v>0</v>
      </c>
    </row>
    <row r="51" spans="1:10" s="36" customFormat="1" ht="14.1" customHeight="1" x14ac:dyDescent="0.2">
      <c r="A51" s="34"/>
      <c r="B51" s="9" t="s">
        <v>48</v>
      </c>
      <c r="C51" s="38"/>
      <c r="D51" s="38"/>
      <c r="E51" s="38">
        <f>الحيوانات_الأليفة[[#This Row],[التكلفة المتوقعة]]-الحيوانات_الأليفة[[#This Row],[التكلفة الفعلية]]</f>
        <v>0</v>
      </c>
      <c r="F51" s="9"/>
      <c r="G51" s="39"/>
      <c r="H51" s="39"/>
      <c r="I51" s="39"/>
      <c r="J51" s="39"/>
    </row>
    <row r="52" spans="1:10" s="36" customFormat="1" ht="14.1" customHeight="1" x14ac:dyDescent="0.2">
      <c r="A52" s="34"/>
      <c r="B52" s="9" t="s">
        <v>49</v>
      </c>
      <c r="C52" s="38"/>
      <c r="D52" s="38"/>
      <c r="E52" s="38">
        <f>الحيوانات_الأليفة[[#This Row],[التكلفة المتوقعة]]-الحيوانات_الأليفة[[#This Row],[التكلفة الفعلية]]</f>
        <v>0</v>
      </c>
      <c r="F52" s="9"/>
      <c r="G52" s="9" t="s">
        <v>87</v>
      </c>
      <c r="H52" s="9" t="s">
        <v>59</v>
      </c>
      <c r="I52" s="9" t="s">
        <v>60</v>
      </c>
      <c r="J52" s="9" t="s">
        <v>61</v>
      </c>
    </row>
    <row r="53" spans="1:10" s="36" customFormat="1" ht="14.1" customHeight="1" x14ac:dyDescent="0.2">
      <c r="A53" s="34"/>
      <c r="B53" s="9" t="s">
        <v>31</v>
      </c>
      <c r="C53" s="38"/>
      <c r="D53" s="38"/>
      <c r="E53" s="38">
        <f>الحيوانات_الأليفة[[#This Row],[التكلفة المتوقعة]]-الحيوانات_الأليفة[[#This Row],[التكلفة الفعلية]]</f>
        <v>0</v>
      </c>
      <c r="F53" s="9"/>
      <c r="G53" s="9" t="s">
        <v>88</v>
      </c>
      <c r="H53" s="38"/>
      <c r="I53" s="38"/>
      <c r="J53" s="38">
        <f>المتطلبات_القانونية[[#This Row],[التكلفة المتوقعة]]-المتطلبات_القانونية[[#This Row],[التكلفة الفعلية]]</f>
        <v>0</v>
      </c>
    </row>
    <row r="54" spans="1:10" s="36" customFormat="1" ht="14.1" customHeight="1" x14ac:dyDescent="0.2">
      <c r="A54" s="34"/>
      <c r="B54" s="9" t="s">
        <v>32</v>
      </c>
      <c r="C54" s="38"/>
      <c r="D54" s="38"/>
      <c r="E54" s="38">
        <f>SUBTOTAL(109,الحيوانات_الأليفة[الفرق])</f>
        <v>0</v>
      </c>
      <c r="F54" s="9"/>
      <c r="G54" s="9" t="s">
        <v>89</v>
      </c>
      <c r="H54" s="38"/>
      <c r="I54" s="38"/>
      <c r="J54" s="38">
        <f>المتطلبات_القانونية[[#This Row],[التكلفة المتوقعة]]-المتطلبات_القانونية[[#This Row],[التكلفة الفعلية]]</f>
        <v>0</v>
      </c>
    </row>
    <row r="55" spans="1:10" s="36" customFormat="1" ht="14.1" customHeight="1" x14ac:dyDescent="0.2">
      <c r="A55" s="34"/>
      <c r="B55" s="39"/>
      <c r="C55" s="39"/>
      <c r="D55" s="39"/>
      <c r="E55" s="39"/>
      <c r="F55" s="9"/>
      <c r="G55" s="9" t="s">
        <v>90</v>
      </c>
      <c r="H55" s="38"/>
      <c r="I55" s="38"/>
      <c r="J55" s="38">
        <f>المتطلبات_القانونية[[#This Row],[التكلفة المتوقعة]]-المتطلبات_القانونية[[#This Row],[التكلفة الفعلية]]</f>
        <v>0</v>
      </c>
    </row>
    <row r="56" spans="1:10" s="36" customFormat="1" ht="14.1" customHeight="1" x14ac:dyDescent="0.2">
      <c r="A56" s="34" t="s">
        <v>16</v>
      </c>
      <c r="B56" s="35" t="s">
        <v>50</v>
      </c>
      <c r="C56" s="35" t="s">
        <v>59</v>
      </c>
      <c r="D56" s="35" t="s">
        <v>60</v>
      </c>
      <c r="E56" s="35" t="s">
        <v>61</v>
      </c>
      <c r="F56" s="9"/>
      <c r="G56" s="9" t="s">
        <v>31</v>
      </c>
      <c r="H56" s="38"/>
      <c r="I56" s="38"/>
      <c r="J56" s="38">
        <f>المتطلبات_القانونية[[#This Row],[التكلفة المتوقعة]]-المتطلبات_القانونية[[#This Row],[التكلفة الفعلية]]</f>
        <v>0</v>
      </c>
    </row>
    <row r="57" spans="1:10" s="36" customFormat="1" ht="14.1" customHeight="1" x14ac:dyDescent="0.2">
      <c r="A57" s="34"/>
      <c r="B57" s="35" t="s">
        <v>47</v>
      </c>
      <c r="C57" s="37"/>
      <c r="D57" s="37"/>
      <c r="E57" s="37">
        <f>الرعاية_الشخصية[[#This Row],[التكلفة المتوقعة]]-الرعاية_الشخصية[[#This Row],[التكلفة الفعلية]]</f>
        <v>0</v>
      </c>
      <c r="F57" s="9"/>
      <c r="G57" s="9" t="s">
        <v>32</v>
      </c>
      <c r="H57" s="38"/>
      <c r="I57" s="38"/>
      <c r="J57" s="38">
        <f>SUBTOTAL(109,المتطلبات_القانونية[الفرق])</f>
        <v>0</v>
      </c>
    </row>
    <row r="58" spans="1:10" s="36" customFormat="1" ht="14.1" customHeight="1" x14ac:dyDescent="0.2">
      <c r="A58" s="34"/>
      <c r="B58" s="35" t="s">
        <v>51</v>
      </c>
      <c r="C58" s="37"/>
      <c r="D58" s="37"/>
      <c r="E58" s="37">
        <f>الرعاية_الشخصية[[#This Row],[التكلفة المتوقعة]]-الرعاية_الشخصية[[#This Row],[التكلفة الفعلية]]</f>
        <v>0</v>
      </c>
      <c r="F58" s="9"/>
      <c r="G58" s="40"/>
      <c r="H58" s="40"/>
      <c r="I58" s="40"/>
      <c r="J58" s="40"/>
    </row>
    <row r="59" spans="1:10" s="36" customFormat="1" ht="14.1" customHeight="1" x14ac:dyDescent="0.2">
      <c r="A59" s="34" t="s">
        <v>17</v>
      </c>
      <c r="B59" s="35" t="s">
        <v>52</v>
      </c>
      <c r="C59" s="37"/>
      <c r="D59" s="37"/>
      <c r="E59" s="37">
        <f>الرعاية_الشخصية[[#This Row],[التكلفة المتوقعة]]-الرعاية_الشخصية[[#This Row],[التكلفة الفعلية]]</f>
        <v>0</v>
      </c>
      <c r="F59" s="9"/>
      <c r="G59" s="26" t="s">
        <v>91</v>
      </c>
      <c r="H59" s="27"/>
      <c r="I59" s="28"/>
      <c r="J59" s="44">
        <f>SUBTOTAL(109,السكن[التكلفة المتوقعة],وسائل_النقل[التكلفة المتوقعة],التأمين[التكلفة المتوقعة],الطعام[التكلفة المتوقعة],الحيوانات_الأليفة[التكلفة المتوقعة],الرعاية_الشخصية[التكلفة المتوقعة],الترفيه[التكلفة المتوقعة],القروض[التكلفة المتوقعة],الضرائب[التكلفة المتوقعة],المدخرات[التكلفة المتوقعة],الهدايا[التكلفة المتوقعة],المتطلبات_القانونية[التكلفة المتوقعة])</f>
        <v>1195</v>
      </c>
    </row>
    <row r="60" spans="1:10" s="36" customFormat="1" ht="14.1" customHeight="1" x14ac:dyDescent="0.2">
      <c r="A60" s="34"/>
      <c r="B60" s="35" t="s">
        <v>53</v>
      </c>
      <c r="C60" s="37"/>
      <c r="D60" s="37"/>
      <c r="E60" s="37">
        <f>الرعاية_الشخصية[[#This Row],[التكلفة المتوقعة]]-الرعاية_الشخصية[[#This Row],[التكلفة الفعلية]]</f>
        <v>0</v>
      </c>
      <c r="F60" s="9"/>
      <c r="G60" s="29"/>
      <c r="H60" s="30"/>
      <c r="I60" s="31"/>
      <c r="J60" s="45"/>
    </row>
    <row r="61" spans="1:10" s="36" customFormat="1" ht="14.1" customHeight="1" x14ac:dyDescent="0.2">
      <c r="A61" s="34"/>
      <c r="B61" s="35" t="s">
        <v>54</v>
      </c>
      <c r="C61" s="37"/>
      <c r="D61" s="37"/>
      <c r="E61" s="37">
        <f>الرعاية_الشخصية[[#This Row],[التكلفة المتوقعة]]-الرعاية_الشخصية[[#This Row],[التكلفة الفعلية]]</f>
        <v>0</v>
      </c>
      <c r="F61" s="9"/>
      <c r="G61" s="26" t="s">
        <v>92</v>
      </c>
      <c r="H61" s="27"/>
      <c r="I61" s="28"/>
      <c r="J61" s="44">
        <f>SUBTOTAL(109,السكن[التكلفة الفعلية],وسائل_النقل[التكلفة الفعلية],التأمين[التكلفة الفعلية],الطعام[التكلفة الفعلية],الحيوانات_الأليفة[التكلفة الفعلية],الرعاية_الشخصية[التكلفة الفعلية],الترفيه[التكلفة الفعلية],القروض[التكلفة الفعلية],الضرائب[التكلفة الفعلية],المدخرات[التكلفة الفعلية],الهدايا[التكلفة الفعلية],المتطلبات_القانونية[التكلفة الفعلية])</f>
        <v>1236</v>
      </c>
    </row>
    <row r="62" spans="1:10" s="36" customFormat="1" ht="14.1" customHeight="1" x14ac:dyDescent="0.2">
      <c r="A62" s="34"/>
      <c r="B62" s="35" t="s">
        <v>55</v>
      </c>
      <c r="C62" s="37"/>
      <c r="D62" s="37"/>
      <c r="E62" s="37">
        <f>الرعاية_الشخصية[[#This Row],[التكلفة المتوقعة]]-الرعاية_الشخصية[[#This Row],[التكلفة الفعلية]]</f>
        <v>0</v>
      </c>
      <c r="F62" s="9"/>
      <c r="G62" s="29"/>
      <c r="H62" s="30"/>
      <c r="I62" s="31"/>
      <c r="J62" s="45"/>
    </row>
    <row r="63" spans="1:10" s="36" customFormat="1" ht="14.1" customHeight="1" x14ac:dyDescent="0.2">
      <c r="A63" s="34"/>
      <c r="B63" s="35" t="s">
        <v>31</v>
      </c>
      <c r="C63" s="37"/>
      <c r="D63" s="37"/>
      <c r="E63" s="37">
        <f>الرعاية_الشخصية[[#This Row],[التكلفة المتوقعة]]-الرعاية_الشخصية[[#This Row],[التكلفة الفعلية]]</f>
        <v>0</v>
      </c>
      <c r="F63" s="9"/>
      <c r="G63" s="26" t="s">
        <v>93</v>
      </c>
      <c r="H63" s="27"/>
      <c r="I63" s="28"/>
      <c r="J63" s="44">
        <f>J59-J61</f>
        <v>-41</v>
      </c>
    </row>
    <row r="64" spans="1:10" s="36" customFormat="1" ht="14.1" customHeight="1" x14ac:dyDescent="0.2">
      <c r="A64" s="34"/>
      <c r="B64" s="35" t="s">
        <v>32</v>
      </c>
      <c r="C64" s="37"/>
      <c r="D64" s="37"/>
      <c r="E64" s="37">
        <f>SUBTOTAL(109,الرعاية_الشخصية[الفرق])</f>
        <v>0</v>
      </c>
      <c r="F64" s="9"/>
      <c r="G64" s="29"/>
      <c r="H64" s="30"/>
      <c r="I64" s="31"/>
      <c r="J64" s="45"/>
    </row>
    <row r="65" spans="1:10" x14ac:dyDescent="0.2">
      <c r="A65" s="8"/>
      <c r="B65" s="25"/>
      <c r="C65" s="25"/>
      <c r="D65" s="25"/>
      <c r="E65" s="25"/>
      <c r="F65" s="32"/>
      <c r="G65" s="32"/>
      <c r="H65" s="32"/>
      <c r="I65" s="32"/>
      <c r="J65" s="32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البدء</vt:lpstr>
      <vt:lpstr>الميزانية الشخصية الشهرية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2018-09-25T04:40:14Z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