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BB5045F9-9498-4591-A001-532E8108BA7D}" xr6:coauthVersionLast="31" xr6:coauthVersionMax="38" xr10:uidLastSave="{00000000-0000-0000-0000-000000000000}"/>
  <bookViews>
    <workbookView xWindow="930" yWindow="0" windowWidth="28800" windowHeight="11760" xr2:uid="{00000000-000D-0000-FFFF-FFFF00000000}"/>
  </bookViews>
  <sheets>
    <sheet name="مصاريف شركة ناشئة" sheetId="1" r:id="rId1"/>
  </sheets>
  <definedNames>
    <definedName name="_xlnm.Print_Area" localSheetId="0">'مصاريف شركة ناشئة'!$B$1:$D$121</definedName>
  </definedNames>
  <calcPr calcId="179017"/>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<sst xmlns="http://schemas.openxmlformats.org/spreadsheetml/2006/main" count="132" uniqueCount="82">
  <si>
    <t>مصاريف شركة ناشئة</t>
  </si>
  <si>
    <t>المباني والعقارات</t>
  </si>
  <si>
    <t>الشراء</t>
  </si>
  <si>
    <t>البناء</t>
  </si>
  <si>
    <t>التجديد</t>
  </si>
  <si>
    <t>غير ذلك</t>
  </si>
  <si>
    <t>الإجمالي</t>
  </si>
  <si>
    <t>تحسينات في الأصول المُستأجرة</t>
  </si>
  <si>
    <t>عنصر 1</t>
  </si>
  <si>
    <t>عنصر 2</t>
  </si>
  <si>
    <t>عنصر 3</t>
  </si>
  <si>
    <t>عنصر 4</t>
  </si>
  <si>
    <t>قائمة المعدات الرأسمالية</t>
  </si>
  <si>
    <t>أثاث</t>
  </si>
  <si>
    <t>المعدات</t>
  </si>
  <si>
    <t>التجهيزات الثابتة</t>
  </si>
  <si>
    <t>الآلات</t>
  </si>
  <si>
    <t>مصاريف الموقع والمسؤول</t>
  </si>
  <si>
    <t>الإيجار</t>
  </si>
  <si>
    <t>ودائع المرافق العامة</t>
  </si>
  <si>
    <t>الرسوم القانونية ورسوم المحاسبة</t>
  </si>
  <si>
    <t>التأمين مسبق الدفع</t>
  </si>
  <si>
    <t xml:space="preserve">الرواتب قبل الافتتاح </t>
  </si>
  <si>
    <t>مخزون الافتتاح</t>
  </si>
  <si>
    <t>الفئة 1</t>
  </si>
  <si>
    <t>الفئة 2</t>
  </si>
  <si>
    <t>الفئة 3</t>
  </si>
  <si>
    <t>الفئة 4</t>
  </si>
  <si>
    <t>الفئة 5</t>
  </si>
  <si>
    <t>مصروفات الدعاية والترويج</t>
  </si>
  <si>
    <t>الدعاية</t>
  </si>
  <si>
    <t>اللافتات</t>
  </si>
  <si>
    <t>الطباعة</t>
  </si>
  <si>
    <t>السفر/الترفيه</t>
  </si>
  <si>
    <t>فئات أخرى/إضافية</t>
  </si>
  <si>
    <t>المصروفات الأخرى</t>
  </si>
  <si>
    <t>مصاريف أخرى 1</t>
  </si>
  <si>
    <t>مصاريف أخرى 2</t>
  </si>
  <si>
    <t>محجوزات احتياطية</t>
  </si>
  <si>
    <t xml:space="preserve">رأس مال متداول </t>
  </si>
  <si>
    <t>مصادر رأس المال</t>
  </si>
  <si>
    <t>اسمك والنسبة المئوية لملكيتك</t>
  </si>
  <si>
    <t>مستثمرين أخريين</t>
  </si>
  <si>
    <t>القروض البنكية</t>
  </si>
  <si>
    <t>بنك 1</t>
  </si>
  <si>
    <t>بنك 2</t>
  </si>
  <si>
    <t>بنك 3</t>
  </si>
  <si>
    <t>بنك 4</t>
  </si>
  <si>
    <t>قروض أخرى</t>
  </si>
  <si>
    <t>مصدر 1</t>
  </si>
  <si>
    <t>مصدر 2</t>
  </si>
  <si>
    <t>بيان ملخص</t>
  </si>
  <si>
    <t>مصدر رأس المال</t>
  </si>
  <si>
    <t>استثمارات المالكين واستثمارات أخرى</t>
  </si>
  <si>
    <t>تحسينات في الأصول المؤجرة</t>
  </si>
  <si>
    <t>معدات رأس المال</t>
  </si>
  <si>
    <t>مصاريف الموقع والإدارة</t>
  </si>
  <si>
    <t>مصاريف الدعاية والترويج</t>
  </si>
  <si>
    <t>مصروفات أخرى</t>
  </si>
  <si>
    <t>صندوق الطوارئ</t>
  </si>
  <si>
    <t>رأس المال المتداول</t>
  </si>
  <si>
    <t>مقترح ضمانات الأوراق المالية وضمانات القروض</t>
  </si>
  <si>
    <t>ضمانات القروض</t>
  </si>
  <si>
    <t>العقارات</t>
  </si>
  <si>
    <t>ضمانات أخرى</t>
  </si>
  <si>
    <t>المُلاك</t>
  </si>
  <si>
    <t>اكتب اسمك هنا</t>
  </si>
  <si>
    <t>مالك آخر</t>
  </si>
  <si>
    <t>ضامن القرض (من غير المُلاك)</t>
  </si>
  <si>
    <t>ضامن القرض 1</t>
  </si>
  <si>
    <t>ضامن القرض 2</t>
  </si>
  <si>
    <t>ضامن القرض 3</t>
  </si>
  <si>
    <t xml:space="preserve"> </t>
  </si>
  <si>
    <t>الوصف</t>
  </si>
  <si>
    <t>اسم الشركة، LTD</t>
  </si>
  <si>
    <t>المبلغ</t>
  </si>
  <si>
    <t>القيمة</t>
  </si>
  <si>
    <t xml:space="preserve">  </t>
  </si>
  <si>
    <r>
      <t>استثمار المالك</t>
    </r>
    <r>
      <rPr>
        <sz val="9"/>
        <color theme="4" tint="-0.499984740745262"/>
        <rFont val="Tahoma"/>
        <family val="2"/>
      </rPr>
      <t xml:space="preserve"> (الاسم ونسبة الملكية %)</t>
    </r>
  </si>
  <si>
    <r>
      <t xml:space="preserve">ملاحظة قبل استخدام ورقة العمل هذه
</t>
    </r>
    <r>
      <rPr>
        <sz val="9"/>
        <color theme="4" tint="-0.499984740745262"/>
        <rFont val="Tahoma"/>
        <family val="2"/>
      </rPr>
      <t>تقريبا كل من بدأ شركات ناشئة في أي وقت مضى قام بتقليل تقدير التكاليف ثم واجه خطر التشغيل مع احتياطيات رأس المال غير كافية. مفتاح لتجنب حدوث المأزق هذا هو اتخاذ طريقة صارمة للبحث والتخطيط. سيرشدك قالب "مصاريف شركة ناشئة" خلال العملية.</t>
    </r>
    <r>
      <rPr>
        <sz val="10"/>
        <color theme="4" tint="-0.499984740745262"/>
        <rFont val="Tahoma"/>
        <family val="2"/>
      </rPr>
      <t xml:space="preserve">
ابدأ بتقدير المصاريف
</t>
    </r>
    <r>
      <rPr>
        <sz val="9"/>
        <color theme="4" tint="-0.499984740745262"/>
        <rFont val="Tahoma"/>
        <family val="2"/>
      </rPr>
      <t xml:space="preserve">ما هي التكلفة المطلوبة منك لبدء شركتك واستمرارها؟ مفتاح الدقة هنا هو الانتباه للتفاصيل. قم بإعداد قائمة لكل فئة من المصاريف بكل شيء ستحتاج إلى شراؤه. سيتضمن ذلك كل من الأصول المادية (على سبيل المثال، المعدات والمخزون) والخدمات (على سبيل المثال، التجديد والتأمين). ثم حدد من أين يمكنك شراء هذه البضائع أو الخدمات. البحث عن أكثر من مورد واحد؛ مثال: محل مقارنة. لا تلتفت إلى السعر فقط، لأن شروط الدفع والتسليم والموثوقية والخدمات هي أمور ضرورية أيضاً. </t>
    </r>
  </si>
  <si>
    <r>
      <t xml:space="preserve">إضافة محجوزات احتياطية
</t>
    </r>
    <r>
      <rPr>
        <sz val="9"/>
        <color theme="4" tint="-0.499984740745262"/>
        <rFont val="Tahoma"/>
        <family val="2"/>
      </rPr>
      <t xml:space="preserve">تأكد من التوضيح في سردك كيف تمكنت من تحديد المبلغ الذي يتم وضعه في هذا الاحتياطي. </t>
    </r>
    <r>
      <rPr>
        <sz val="10"/>
        <color theme="4" tint="-0.499984740745262"/>
        <rFont val="Tahoma"/>
        <family val="2"/>
      </rPr>
      <t xml:space="preserve">
تحديد التدفق النقدي
</t>
    </r>
    <r>
      <rPr>
        <sz val="9"/>
        <color theme="4" tint="-0.499984740745262"/>
        <rFont val="Tahoma"/>
        <family val="2"/>
      </rPr>
      <t>لا يمكنك بدء شركتك باستخدام حساب بنكي فارغ. أنت بحاجة احتياطي نقدي لتلبية المصاريف بينما يسير العمل طبيعياً. في النهاية يجب أن تقوم بعمل تقدير لمدة 12 شهراً للتدفق النقدي. هذا ما سوف يجعلك تمارس تقديرك لاحتياجات رأس مال المتداول. الآن، أما ترك هذا السطر فارغاً أو وضع أفضل تقدير تقريبي. بعد إكمال التدفق النقدي الخاص بك، يمكنك العودة وإدخال المقدار الذي تم البحث عنه بعناية.</t>
    </r>
    <r>
      <rPr>
        <sz val="10"/>
        <color theme="4" tint="-0.499984740745262"/>
        <rFont val="Tahoma"/>
        <family val="2"/>
      </rPr>
      <t xml:space="preserve">
أدخل مصادر رأس المال
</t>
    </r>
    <r>
      <rPr>
        <sz val="9"/>
        <color theme="4" tint="-0.499984740745262"/>
        <rFont val="Tahoma"/>
        <family val="2"/>
      </rPr>
      <t>الآن بعد أن قدرت حجم رأس المال المطلوب للبدء، يجب أن توجه انتباهك إلى الجزء العلوي من ورقة العمل هذه. أدخل المبالغ التي ستضعها بنفسك، وكم سوف يتم وضعه من قِبل الشركاء أو المستثمرين، ومقدار ما سيتم توفيره عن طريق الاقتراض.</t>
    </r>
  </si>
  <si>
    <r>
      <t xml:space="preserve">توفير إثبات ضمانات القرض
</t>
    </r>
    <r>
      <rPr>
        <sz val="9"/>
        <color theme="4" tint="-0.499984740745262"/>
        <rFont val="Tahoma"/>
        <family val="2"/>
      </rPr>
      <t>إذا كنت ستستخدم هذه الخطة لدعم طلب قرض بنكي، استخدم المقطع الموجود بالقرب من الأسفل لإظهار ما هي الأصول المتوفرة كضمانات لحماية القرض ولتقدير القيمة من هذه العناصر. كن مستعداً لتقديم بعض إثباتات لتقديرك لقيم الضمانات.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</si>
</sst>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ر.س.‏&quot;\ * #,##0_-;_-&quot;ر.س.‏&quot;\ * #,##0\-;_-&quot;ر.س.‏&quot;\ * &quot;-&quot;_-;_-@_-"/>
    <numFmt numFmtId="165" formatCode="_-&quot;ر.س.‏&quot;\ * #,##0.00_-;_-&quot;ر.س.‏&quot;\ * #,##0.00\-;_-&quot;ر.س.‏&quot;\ * &quot;-&quot;??_-;_-@_-"/>
    <numFmt numFmtId="166" formatCode="&quot;ر.س.‏&quot;\ #,##0.00_-"/>
  </numFmts>
  <fonts count="26" x14ac:knownFonts="1">
    <font>
      <sz val="10"/>
      <color theme="1" tint="0.2499465926084170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1" tint="0.24994659260841701"/>
      <name val="Tahoma"/>
      <family val="2"/>
    </font>
    <font>
      <i/>
      <sz val="11"/>
      <color rgb="FF7F7F7F"/>
      <name val="Tahoma"/>
      <family val="2"/>
    </font>
    <font>
      <sz val="11"/>
      <color rgb="FF006100"/>
      <name val="Tahoma"/>
      <family val="2"/>
    </font>
    <font>
      <b/>
      <sz val="10"/>
      <color theme="4" tint="-0.499984740745262"/>
      <name val="Tahoma"/>
      <family val="2"/>
    </font>
    <font>
      <b/>
      <sz val="9"/>
      <color theme="4" tint="-0.24994659260841701"/>
      <name val="Tahoma"/>
      <family val="2"/>
    </font>
    <font>
      <b/>
      <sz val="9"/>
      <color theme="4" tint="0.39991454817346722"/>
      <name val="Tahoma"/>
      <family val="2"/>
    </font>
    <font>
      <sz val="11"/>
      <color theme="4" tint="-0.24994659260841701"/>
      <name val="Tahoma"/>
      <family val="2"/>
    </font>
    <font>
      <sz val="11"/>
      <color rgb="FF3F3F76"/>
      <name val="Tahoma"/>
      <family val="2"/>
    </font>
    <font>
      <sz val="11"/>
      <color rgb="FFFA7D00"/>
      <name val="Tahoma"/>
      <family val="2"/>
    </font>
    <font>
      <sz val="11"/>
      <color rgb="FF9C5700"/>
      <name val="Tahoma"/>
      <family val="2"/>
    </font>
    <font>
      <sz val="10"/>
      <color theme="1" tint="0.34998626667073579"/>
      <name val="Tahoma"/>
      <family val="2"/>
    </font>
    <font>
      <b/>
      <sz val="10"/>
      <color theme="1" tint="0.34998626667073579"/>
      <name val="Tahoma"/>
      <family val="2"/>
    </font>
    <font>
      <b/>
      <sz val="11"/>
      <color rgb="FF3F3F3F"/>
      <name val="Tahoma"/>
      <family val="2"/>
    </font>
    <font>
      <sz val="29"/>
      <color theme="4" tint="-0.24994659260841701"/>
      <name val="Tahoma"/>
      <family val="2"/>
    </font>
    <font>
      <b/>
      <sz val="11"/>
      <color theme="1"/>
      <name val="Tahoma"/>
      <family val="2"/>
    </font>
    <font>
      <sz val="11"/>
      <color rgb="FFFF0000"/>
      <name val="Tahoma"/>
      <family val="2"/>
    </font>
    <font>
      <sz val="10"/>
      <color theme="4"/>
      <name val="Tahoma"/>
      <family val="2"/>
    </font>
    <font>
      <sz val="10"/>
      <color theme="4" tint="-0.499984740745262"/>
      <name val="Tahoma"/>
      <family val="2"/>
    </font>
    <font>
      <b/>
      <sz val="9"/>
      <color theme="4" tint="-0.499984740745262"/>
      <name val="Tahoma"/>
      <family val="2"/>
    </font>
    <font>
      <sz val="9"/>
      <color theme="4" tint="-0.499984740745262"/>
      <name val="Tahoma"/>
      <family val="2"/>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theme="1" tint="0.34998626667073579"/>
      </bottom>
      <diagonal/>
    </border>
  </borders>
  <cellStyleXfs count="47">
    <xf numFmtId="0" fontId="0" fillId="0" borderId="0">
      <alignment vertical="center" readingOrder="2"/>
    </xf>
    <xf numFmtId="0" fontId="1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Protection="0">
      <alignment horizontal="left" vertical="center" indent="1"/>
    </xf>
    <xf numFmtId="0" fontId="12" fillId="0" borderId="0" applyNumberFormat="0" applyFill="0" applyBorder="0" applyAlignment="0" applyProtection="0"/>
    <xf numFmtId="0" fontId="11"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8" fillId="3" borderId="0" applyNumberFormat="0" applyBorder="0" applyAlignment="0" applyProtection="0"/>
    <xf numFmtId="0" fontId="3" fillId="4" borderId="0" applyNumberFormat="0" applyBorder="0" applyAlignment="0" applyProtection="0"/>
    <xf numFmtId="0" fontId="15" fillId="5" borderId="0" applyNumberFormat="0" applyBorder="0" applyAlignment="0" applyProtection="0"/>
    <xf numFmtId="0" fontId="13" fillId="6" borderId="6" applyNumberFormat="0" applyAlignment="0" applyProtection="0"/>
    <xf numFmtId="0" fontId="18" fillId="7" borderId="7" applyNumberFormat="0" applyAlignment="0" applyProtection="0"/>
    <xf numFmtId="0" fontId="4" fillId="7" borderId="6" applyNumberFormat="0" applyAlignment="0" applyProtection="0"/>
    <xf numFmtId="0" fontId="14" fillId="0" borderId="8" applyNumberFormat="0" applyFill="0" applyAlignment="0" applyProtection="0"/>
    <xf numFmtId="0" fontId="5" fillId="8" borderId="9" applyNumberFormat="0" applyAlignment="0" applyProtection="0"/>
    <xf numFmtId="0" fontId="21" fillId="0" borderId="0" applyNumberFormat="0" applyFill="0" applyBorder="0" applyAlignment="0" applyProtection="0"/>
    <xf numFmtId="0" fontId="6" fillId="9" borderId="10" applyNumberFormat="0" applyFont="0" applyAlignment="0" applyProtection="0"/>
    <xf numFmtId="0" fontId="7" fillId="0" borderId="0" applyNumberFormat="0" applyFill="0" applyBorder="0" applyAlignment="0" applyProtection="0"/>
    <xf numFmtId="0" fontId="20" fillId="0" borderId="11"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3">
    <xf numFmtId="0" fontId="0" fillId="0" borderId="0" xfId="0">
      <alignment vertical="center" readingOrder="2"/>
    </xf>
    <xf numFmtId="0" fontId="16" fillId="0" borderId="0" xfId="0" applyFont="1" applyFill="1" applyBorder="1" applyAlignment="1">
      <alignment horizontal="right" vertical="center" indent="1" readingOrder="2"/>
    </xf>
    <xf numFmtId="0" fontId="16" fillId="0" borderId="0" xfId="0" applyFont="1" applyFill="1" applyBorder="1" applyAlignment="1">
      <alignment horizontal="right" vertical="center" readingOrder="2"/>
    </xf>
    <xf numFmtId="0" fontId="16" fillId="2" borderId="0" xfId="0" applyFont="1" applyFill="1" applyBorder="1" applyAlignment="1">
      <alignment horizontal="right" vertical="center" indent="1" readingOrder="2"/>
    </xf>
    <xf numFmtId="0" fontId="16" fillId="2" borderId="0" xfId="0" applyFont="1" applyFill="1" applyBorder="1" applyAlignment="1">
      <alignment horizontal="right" vertical="center" readingOrder="2"/>
    </xf>
    <xf numFmtId="0" fontId="23" fillId="0" borderId="0" xfId="0" applyFont="1" applyBorder="1" applyAlignment="1">
      <alignment horizontal="right" vertical="center" wrapText="1" indent="1" readingOrder="2"/>
    </xf>
    <xf numFmtId="0" fontId="22" fillId="0" borderId="0" xfId="0" applyFont="1" applyBorder="1" applyAlignment="1">
      <alignment horizontal="right" vertical="center" wrapText="1" indent="1" readingOrder="2"/>
    </xf>
    <xf numFmtId="0" fontId="24" fillId="0" borderId="0" xfId="3" applyFont="1" applyAlignment="1">
      <alignment horizontal="right" vertical="center" indent="1" readingOrder="2"/>
    </xf>
    <xf numFmtId="0" fontId="23" fillId="0" borderId="0" xfId="0" applyFont="1" applyAlignment="1">
      <alignment horizontal="right" vertical="center" readingOrder="2"/>
    </xf>
    <xf numFmtId="0" fontId="24" fillId="0" borderId="0" xfId="3" applyFont="1" applyAlignment="1">
      <alignment horizontal="left" vertical="center" indent="1" readingOrder="2"/>
    </xf>
    <xf numFmtId="0" fontId="17" fillId="2" borderId="0" xfId="0" applyFont="1" applyFill="1" applyBorder="1" applyAlignment="1">
      <alignment horizontal="right" vertical="center" indent="1" readingOrder="2"/>
    </xf>
    <xf numFmtId="0" fontId="17" fillId="2" borderId="0" xfId="0" applyFont="1" applyFill="1" applyBorder="1" applyAlignment="1">
      <alignment horizontal="right" vertical="center" readingOrder="2"/>
    </xf>
    <xf numFmtId="166" fontId="17" fillId="2" borderId="0" xfId="0" applyNumberFormat="1" applyFont="1" applyFill="1" applyBorder="1" applyAlignment="1">
      <alignment horizontal="left" vertical="center" indent="1" readingOrder="2"/>
    </xf>
    <xf numFmtId="0" fontId="24" fillId="0" borderId="0" xfId="3" applyFont="1" applyAlignment="1">
      <alignment horizontal="right" vertical="center" readingOrder="2"/>
    </xf>
    <xf numFmtId="0" fontId="24" fillId="0" borderId="0" xfId="3" applyFont="1" applyFill="1" applyBorder="1" applyAlignment="1">
      <alignment horizontal="right" vertical="center" indent="1" readingOrder="2"/>
    </xf>
    <xf numFmtId="0" fontId="23" fillId="0" borderId="4" xfId="0" applyFont="1" applyFill="1" applyBorder="1" applyAlignment="1">
      <alignment horizontal="right" vertical="center" readingOrder="2"/>
    </xf>
    <xf numFmtId="0" fontId="23" fillId="0" borderId="4" xfId="0" applyFont="1" applyFill="1" applyBorder="1" applyAlignment="1">
      <alignment horizontal="left" vertical="center" readingOrder="2"/>
    </xf>
    <xf numFmtId="0" fontId="16" fillId="0" borderId="5" xfId="0" applyFont="1" applyFill="1" applyBorder="1" applyAlignment="1">
      <alignment horizontal="right" vertical="center" indent="1" readingOrder="2"/>
    </xf>
    <xf numFmtId="0" fontId="16" fillId="0" borderId="5" xfId="0" applyFont="1" applyFill="1" applyBorder="1" applyAlignment="1">
      <alignment horizontal="right" vertical="center" readingOrder="2"/>
    </xf>
    <xf numFmtId="0" fontId="19" fillId="0" borderId="0" xfId="1" applyFont="1" applyAlignment="1">
      <alignment horizontal="right" vertical="center" indent="1" readingOrder="2"/>
    </xf>
    <xf numFmtId="0" fontId="6" fillId="0" borderId="0" xfId="0" applyFont="1" applyAlignment="1">
      <alignment horizontal="right" vertical="center" readingOrder="2"/>
    </xf>
    <xf numFmtId="0" fontId="12" fillId="0" borderId="0" xfId="4" applyFont="1" applyAlignment="1">
      <alignment horizontal="left" vertical="center" readingOrder="2"/>
    </xf>
    <xf numFmtId="0" fontId="6" fillId="0" borderId="0" xfId="0" applyFont="1">
      <alignment vertical="center" readingOrder="2"/>
    </xf>
    <xf numFmtId="0" fontId="9" fillId="0" borderId="0" xfId="2" applyFont="1" applyAlignment="1">
      <alignment horizontal="right" vertical="center" readingOrder="2"/>
    </xf>
    <xf numFmtId="0" fontId="6" fillId="0" borderId="0" xfId="0" applyFont="1" applyAlignment="1">
      <alignment horizontal="right" vertical="center" indent="1" readingOrder="2"/>
    </xf>
    <xf numFmtId="166" fontId="6" fillId="0" borderId="0" xfId="0" applyNumberFormat="1" applyFont="1" applyAlignment="1">
      <alignment horizontal="left" vertical="center" indent="1" readingOrder="2"/>
    </xf>
    <xf numFmtId="0" fontId="6" fillId="0" borderId="0" xfId="0" applyFont="1" applyAlignment="1">
      <alignment horizontal="center" vertical="center" readingOrder="2"/>
    </xf>
    <xf numFmtId="0" fontId="6" fillId="0" borderId="12" xfId="0" applyFont="1" applyBorder="1" applyAlignment="1">
      <alignment horizontal="center" vertical="center" readingOrder="2"/>
    </xf>
    <xf numFmtId="0" fontId="23" fillId="0" borderId="1" xfId="0" applyFont="1" applyBorder="1" applyAlignment="1">
      <alignment horizontal="right" vertical="center" wrapText="1" indent="1" readingOrder="2"/>
    </xf>
    <xf numFmtId="0" fontId="23" fillId="0" borderId="2" xfId="0" applyFont="1" applyBorder="1" applyAlignment="1">
      <alignment horizontal="right" vertical="center" wrapText="1" indent="1" readingOrder="2"/>
    </xf>
    <xf numFmtId="0" fontId="23" fillId="0" borderId="3" xfId="0" applyFont="1" applyBorder="1" applyAlignment="1">
      <alignment horizontal="right" vertical="center" wrapText="1" indent="1" readingOrder="2"/>
    </xf>
    <xf numFmtId="0" fontId="22" fillId="0" borderId="2" xfId="0" applyFont="1" applyBorder="1" applyAlignment="1">
      <alignment horizontal="right" vertical="center" wrapText="1" indent="1" readingOrder="2"/>
    </xf>
    <xf numFmtId="0" fontId="22" fillId="0" borderId="3" xfId="0" applyFont="1" applyBorder="1" applyAlignment="1">
      <alignment horizontal="right" vertical="center" wrapText="1" indent="1" readingOrder="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133">
    <dxf>
      <font>
        <b val="0"/>
        <i val="0"/>
        <strike val="0"/>
        <condense val="0"/>
        <extend val="0"/>
        <outline val="0"/>
        <shadow val="0"/>
        <u val="none"/>
        <vertAlign val="baseline"/>
        <sz val="10"/>
        <color theme="1" tint="0.24994659260841701"/>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alignment horizontal="left" vertical="center" textRotation="0" wrapText="0" indent="0" justifyLastLine="0" shrinkToFit="0" readingOrder="2"/>
    </dxf>
    <dxf>
      <border diagonalUp="0" diagonalDown="0">
        <left/>
        <right/>
        <top style="medium">
          <color theme="4" tint="-0.24994659260841701"/>
        </top>
        <bottom/>
      </border>
    </dxf>
    <dxf>
      <font>
        <strike val="0"/>
        <outline val="0"/>
        <shadow val="0"/>
        <u val="none"/>
        <vertAlign val="baseline"/>
        <name val="Tahoma"/>
        <family val="2"/>
        <scheme val="none"/>
      </font>
      <alignment horizontal="right" vertical="center" textRotation="0" wrapText="0" indent="2" justifyLastLine="0" shrinkToFit="0" readingOrder="2"/>
    </dxf>
    <dxf>
      <font>
        <b/>
        <i val="0"/>
        <strike val="0"/>
        <condense val="0"/>
        <extend val="0"/>
        <outline val="0"/>
        <shadow val="0"/>
        <u val="none"/>
        <vertAlign val="baseline"/>
        <sz val="9"/>
        <color theme="4" tint="-0.499984740745262"/>
        <name val="Tahoma"/>
        <family val="2"/>
        <scheme val="none"/>
      </font>
      <fill>
        <patternFill patternType="none">
          <fgColor indexed="64"/>
          <bgColor indexed="65"/>
        </patternFill>
      </fill>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border diagonalUp="0" diagonalDown="0">
        <left/>
        <right/>
        <top style="medium">
          <color theme="4" tint="-0.24994659260841701"/>
        </top>
        <bottom/>
      </border>
    </dxf>
    <dxf>
      <font>
        <strike val="0"/>
        <outline val="0"/>
        <shadow val="0"/>
        <u val="none"/>
        <vertAlign val="baseline"/>
        <name val="Tahoma"/>
        <family val="2"/>
        <scheme val="none"/>
      </font>
      <alignment horizontal="right" vertical="center" textRotation="0" wrapText="0" indent="2" justifyLastLine="0" shrinkToFit="0" readingOrder="2"/>
    </dxf>
    <dxf>
      <font>
        <b/>
        <i val="0"/>
        <strike val="0"/>
        <condense val="0"/>
        <extend val="0"/>
        <outline val="0"/>
        <shadow val="0"/>
        <u val="none"/>
        <vertAlign val="baseline"/>
        <sz val="9"/>
        <color theme="4" tint="-0.499984740745262"/>
        <name val="Tahoma"/>
        <family val="2"/>
        <scheme val="none"/>
      </font>
      <fill>
        <patternFill patternType="none">
          <fgColor indexed="64"/>
          <bgColor indexed="65"/>
        </patternFill>
      </fill>
      <alignment horizontal="righ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sz val="9"/>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numFmt numFmtId="166" formatCode="&quot;ر.س.‏&quot;\ #,##0.00_-"/>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2"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color theme="4" tint="-0.499984740745262"/>
        <name val="Tahoma"/>
        <family val="2"/>
        <scheme val="none"/>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مصاريف شركة ناشئة" defaultPivotStyle="PivotStyleLight16">
    <tableStyle name="مصاريف شركة ناشئة" pivot="0" count="6" xr9:uid="{00000000-0011-0000-FFFF-FFFF00000000}">
      <tableStyleElement type="wholeTable" dxfId="132"/>
      <tableStyleElement type="headerRow" dxfId="131"/>
      <tableStyleElement type="totalRow" dxfId="130"/>
      <tableStyleElement type="lastColumn" dxfId="129"/>
      <tableStyleElement type="secondRowStripe" dxfId="128"/>
      <tableStyleElement type="lastTotalCell" dxfId="1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ستثمارات_الملاك" displayName="استثمارات_الملاك" ref="B64:D69" totalsRowCount="1" headerRowDxfId="126" dataDxfId="125" totalsRowDxfId="124">
  <tableColumns count="3">
    <tableColumn id="1" xr3:uid="{00000000-0010-0000-0000-000001000000}" name="استثمار المالك (الاسم ونسبة الملكية %)" totalsRowLabel="الإجمالي" dataDxfId="123" totalsRowDxfId="122"/>
    <tableColumn id="3" xr3:uid="{00000000-0010-0000-0000-000003000000}" name=" " dataDxfId="121" totalsRowDxfId="120"/>
    <tableColumn id="2" xr3:uid="{00000000-0010-0000-0000-000002000000}" name="المبلغ" totalsRowFunction="sum" dataDxfId="119" totalsRowDxfId="118"/>
  </tableColumns>
  <tableStyleInfo name="مصاريف شركة ناشئة" showFirstColumn="0" showLastColumn="1" showRowStripes="1" showColumnStripes="0"/>
  <extLst>
    <ext xmlns:x14="http://schemas.microsoft.com/office/spreadsheetml/2009/9/main" uri="{504A1905-F514-4f6f-8877-14C23A59335A}">
      <x14:table altTextSummary="أدخل اسم الاستثمار الملاك والنسبة المئوية للملكية والمبلغ في هذا الجدول"/>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القروض_المصرفية" displayName="القروض_المصرفية" ref="B71:D76" totalsRowCount="1" headerRowDxfId="45" dataDxfId="44" totalsRowDxfId="43">
  <tableColumns count="3">
    <tableColumn id="1" xr3:uid="{00000000-0010-0000-0900-000001000000}" name="القروض البنكية" totalsRowLabel="الإجمالي" dataDxfId="42" totalsRowDxfId="41"/>
    <tableColumn id="3" xr3:uid="{00000000-0010-0000-0900-000003000000}" name=" " dataDxfId="40" totalsRowDxfId="39"/>
    <tableColumn id="2" xr3:uid="{00000000-0010-0000-0900-000002000000}" name="المبلغ" totalsRowFunction="sum" dataDxfId="38" totalsRowDxfId="37"/>
  </tableColumns>
  <tableStyleInfo name="مصاريف شركة ناشئة" showFirstColumn="0" showLastColumn="1" showRowStripes="1" showColumnStripes="0"/>
  <extLst>
    <ext xmlns:x14="http://schemas.microsoft.com/office/spreadsheetml/2009/9/main" uri="{504A1905-F514-4f6f-8877-14C23A59335A}">
      <x14:table altTextSummary="أدخل القروض المصرفية والمبلغ في هذا الجدول"/>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القروض_الأخرى" displayName="القروض_الأخرى" ref="B78:D81" totalsRowCount="1" headerRowDxfId="36" dataDxfId="35" totalsRowDxfId="34">
  <tableColumns count="3">
    <tableColumn id="1" xr3:uid="{00000000-0010-0000-0A00-000001000000}" name="قروض أخرى" totalsRowLabel="الإجمالي" dataDxfId="33" totalsRowDxfId="32"/>
    <tableColumn id="3" xr3:uid="{00000000-0010-0000-0A00-000003000000}" name=" " dataDxfId="31" totalsRowDxfId="30"/>
    <tableColumn id="2" xr3:uid="{00000000-0010-0000-0A00-000002000000}" name="المبلغ" totalsRowFunction="sum" dataDxfId="29" totalsRowDxfId="28"/>
  </tableColumns>
  <tableStyleInfo name="مصاريف شركة ناشئة" showFirstColumn="0" showLastColumn="1" showRowStripes="1" showColumnStripes="0"/>
  <extLst>
    <ext xmlns:x14="http://schemas.microsoft.com/office/spreadsheetml/2009/9/main" uri="{504A1905-F514-4f6f-8877-14C23A59335A}">
      <x14:table altTextSummary="أدخل القروض الأخرى والمبلغ في هذا الجدول"/>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مصادر_رأس_المال" displayName="مصادر_رأس_المال" ref="B86:D90" totalsRowCount="1" headerRowDxfId="27" dataDxfId="26" totalsRowDxfId="25">
  <tableColumns count="3">
    <tableColumn id="1" xr3:uid="{00000000-0010-0000-0B00-000001000000}" name="مصدر رأس المال" totalsRowLabel="الإجمالي" dataDxfId="24" totalsRowDxfId="23"/>
    <tableColumn id="3" xr3:uid="{00000000-0010-0000-0B00-000003000000}" name=" " dataDxfId="22" totalsRowDxfId="21"/>
    <tableColumn id="2" xr3:uid="{00000000-0010-0000-0B00-000002000000}" name="الإجمالي" totalsRowFunction="sum" dataDxfId="20" totalsRowDxfId="19"/>
  </tableColumns>
  <tableStyleInfo name="مصاريف شركة ناشئة" showFirstColumn="0" showLastColumn="1" showRowStripes="1" showColumnStripes="0"/>
  <extLst>
    <ext xmlns:x14="http://schemas.microsoft.com/office/spreadsheetml/2009/9/main" uri="{504A1905-F514-4f6f-8877-14C23A59335A}">
      <x14:table altTextSummary="يتم حساب عناصر مصادر رأس المال والمبالغ تلقائياً في هذا الجدول"/>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مصروفات_الشركة_الناشئة" displayName="مصروفات_الشركة_الناشئة" ref="B92:D102" totalsRowCount="1" headerRowDxfId="18" dataDxfId="17" totalsRowDxfId="16">
  <tableColumns count="3">
    <tableColumn id="1" xr3:uid="{00000000-0010-0000-0C00-000001000000}" name="مصاريف شركة ناشئة" totalsRowLabel="الإجمالي" dataDxfId="15" totalsRowDxfId="14"/>
    <tableColumn id="3" xr3:uid="{00000000-0010-0000-0C00-000003000000}" name=" " dataDxfId="13" totalsRowDxfId="12"/>
    <tableColumn id="2" xr3:uid="{00000000-0010-0000-0C00-000002000000}" name="الإجمالي" totalsRowFunction="sum" dataDxfId="11" totalsRowDxfId="10"/>
  </tableColumns>
  <tableStyleInfo name="مصاريف شركة ناشئة" showFirstColumn="0" showLastColumn="0" showRowStripes="1" showColumnStripes="0"/>
  <extLst>
    <ext xmlns:x14="http://schemas.microsoft.com/office/spreadsheetml/2009/9/main" uri="{504A1905-F514-4f6f-8877-14C23A59335A}">
      <x14:table altTextSummary="يتم حساب عناصر مصروفات الشركة الناشئة والمبالغ تلقائياً في هذا الجدول"/>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المُلاك" displayName="المُلاك" ref="B112:B115" totalsRowShown="0" headerRowDxfId="9" dataDxfId="8" tableBorderDxfId="7">
  <autoFilter ref="B112:B115" xr:uid="{00000000-0009-0000-0100-00000F000000}">
    <filterColumn colId="0" hiddenButton="1"/>
  </autoFilter>
  <tableColumns count="1">
    <tableColumn id="1" xr3:uid="{00000000-0010-0000-0D00-000001000000}" name="المُلاك" dataDxfId="6"/>
  </tableColumns>
  <tableStyleInfo name="مصاريف شركة ناشئة" showFirstColumn="0" showLastColumn="0" showRowStripes="0" showColumnStripes="0"/>
  <extLst>
    <ext xmlns:x14="http://schemas.microsoft.com/office/spreadsheetml/2009/9/main" uri="{504A1905-F514-4f6f-8877-14C23A59335A}">
      <x14:table altTextSummary="أدخل أسماء الملاك في هذا الجدول."/>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الجهات_الضامنة" displayName="الجهات_الضامنة" ref="B117:B120" headerRowDxfId="5" dataDxfId="4" totalsRowDxfId="2" tableBorderDxfId="3">
  <autoFilter ref="B117:B120" xr:uid="{00000000-0009-0000-0100-000012000000}">
    <filterColumn colId="0" hiddenButton="1"/>
  </autoFilter>
  <tableColumns count="1">
    <tableColumn id="1" xr3:uid="{00000000-0010-0000-0E00-000001000000}" name="ضامن القرض (من غير المُلاك)" totalsRowFunction="count" dataDxfId="1" totalsRowDxfId="0"/>
  </tableColumns>
  <tableStyleInfo name="مصاريف شركة ناشئة" showFirstColumn="0" showLastColumn="0" showRowStripes="0" showColumnStripes="0"/>
  <extLst>
    <ext xmlns:x14="http://schemas.microsoft.com/office/spreadsheetml/2009/9/main" uri="{504A1905-F514-4f6f-8877-14C23A59335A}">
      <x14:table altTextSummary="أدخل أسماء الجهات الضامنة غير الملاك في هذا الجدول"/>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العقارات" displayName="العقارات" ref="B5:D10" totalsRowCount="1" headerRowDxfId="117" dataDxfId="116" totalsRowDxfId="115">
  <tableColumns count="3">
    <tableColumn id="1" xr3:uid="{00000000-0010-0000-0100-000001000000}" name="المباني والعقارات" totalsRowLabel="الإجمالي" dataDxfId="114" totalsRowDxfId="113"/>
    <tableColumn id="3" xr3:uid="{00000000-0010-0000-0100-000003000000}" name=" " dataDxfId="112" totalsRowDxfId="111"/>
    <tableColumn id="2" xr3:uid="{00000000-0010-0000-0100-000002000000}" name="المبلغ" totalsRowFunction="sum" dataDxfId="110" totalsRowDxfId="109"/>
  </tableColumns>
  <tableStyleInfo name="مصاريف شركة ناشئة" showFirstColumn="0" showLastColumn="1" showRowStripes="1" showColumnStripes="0"/>
  <extLst>
    <ext xmlns:x14="http://schemas.microsoft.com/office/spreadsheetml/2009/9/main" uri="{504A1905-F514-4f6f-8877-14C23A59335A}">
      <x14:table altTextSummary="أدخل عناصر العقارات والمبلغ في هذا الجدول"/>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التحسينات" displayName="التحسينات" ref="B12:D17" totalsRowCount="1" headerRowDxfId="108" dataDxfId="107" totalsRowDxfId="106">
  <tableColumns count="3">
    <tableColumn id="1" xr3:uid="{00000000-0010-0000-0200-000001000000}" name="تحسينات في الأصول المُستأجرة" totalsRowLabel="الإجمالي" dataDxfId="105" totalsRowDxfId="104"/>
    <tableColumn id="3" xr3:uid="{00000000-0010-0000-0200-000003000000}" name=" " dataDxfId="103" totalsRowDxfId="102"/>
    <tableColumn id="2" xr3:uid="{00000000-0010-0000-0200-000002000000}" name="المبلغ" totalsRowFunction="sum" dataDxfId="101" totalsRowDxfId="100"/>
  </tableColumns>
  <tableStyleInfo name="مصاريف شركة ناشئة" showFirstColumn="0" showLastColumn="1" showRowStripes="1" showColumnStripes="0"/>
  <extLst>
    <ext xmlns:x14="http://schemas.microsoft.com/office/spreadsheetml/2009/9/main" uri="{504A1905-F514-4f6f-8877-14C23A59335A}">
      <x14:table altTextSummary="أدخل تحسينات الأماكن المستأجرة والمبلغ في هذا الجدول"/>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رأس_المال" displayName="رأس_المال" ref="B19:D25" totalsRowCount="1" headerRowDxfId="99" dataDxfId="98" totalsRowDxfId="97">
  <tableColumns count="3">
    <tableColumn id="1" xr3:uid="{00000000-0010-0000-0300-000001000000}" name="قائمة المعدات الرأسمالية" totalsRowLabel="الإجمالي" dataDxfId="96" totalsRowDxfId="95"/>
    <tableColumn id="3" xr3:uid="{00000000-0010-0000-0300-000003000000}" name=" " dataDxfId="94" totalsRowDxfId="93"/>
    <tableColumn id="2" xr3:uid="{00000000-0010-0000-0300-000002000000}" name="المبلغ" totalsRowFunction="sum" dataDxfId="92" totalsRowDxfId="91"/>
  </tableColumns>
  <tableStyleInfo name="مصاريف شركة ناشئة" showFirstColumn="0" showLastColumn="1" showRowStripes="1" showColumnStripes="0"/>
  <extLst>
    <ext xmlns:x14="http://schemas.microsoft.com/office/spreadsheetml/2009/9/main" uri="{504A1905-F514-4f6f-8877-14C23A59335A}">
      <x14:table altTextSummary="أدخل قائمة المعدات الرأسمالية والمبلغ في هذا الجدول"/>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مصروفات_المسؤول" displayName="مصروفات_المسؤول" ref="B27:D34" totalsRowCount="1" headerRowDxfId="90" dataDxfId="89" totalsRowDxfId="88">
  <tableColumns count="3">
    <tableColumn id="1" xr3:uid="{00000000-0010-0000-0400-000001000000}" name="مصاريف الموقع والمسؤول" totalsRowLabel="الإجمالي" dataDxfId="87" totalsRowDxfId="86"/>
    <tableColumn id="3" xr3:uid="{00000000-0010-0000-0400-000003000000}" name=" " dataDxfId="85" totalsRowDxfId="84"/>
    <tableColumn id="2" xr3:uid="{00000000-0010-0000-0400-000002000000}" name="المبلغ" totalsRowFunction="sum" dataDxfId="83" totalsRowDxfId="82"/>
  </tableColumns>
  <tableStyleInfo name="مصاريف شركة ناشئة" showFirstColumn="0" showLastColumn="1" showRowStripes="1" showColumnStripes="0"/>
  <extLst>
    <ext xmlns:x14="http://schemas.microsoft.com/office/spreadsheetml/2009/9/main" uri="{504A1905-F514-4f6f-8877-14C23A59335A}">
      <x14:table altTextSummary="أدخل عناصر مصروفات المسؤول والموقع والمبلغ في هذا الجدول"/>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مخزون_الافتتاح" displayName="مخزون_الافتتاح" ref="B36:D42" totalsRowCount="1" headerRowDxfId="81" dataDxfId="80" totalsRowDxfId="79">
  <tableColumns count="3">
    <tableColumn id="1" xr3:uid="{00000000-0010-0000-0500-000001000000}" name="مخزون الافتتاح" totalsRowLabel="الإجمالي" dataDxfId="78" totalsRowDxfId="77"/>
    <tableColumn id="3" xr3:uid="{00000000-0010-0000-0500-000003000000}" name=" " dataDxfId="76" totalsRowDxfId="75"/>
    <tableColumn id="2" xr3:uid="{00000000-0010-0000-0500-000002000000}" name="المبلغ" totalsRowFunction="sum" dataDxfId="74" totalsRowDxfId="73"/>
  </tableColumns>
  <tableStyleInfo name="مصاريف شركة ناشئة" showFirstColumn="0" showLastColumn="1" showRowStripes="1" showColumnStripes="0"/>
  <extLst>
    <ext xmlns:x14="http://schemas.microsoft.com/office/spreadsheetml/2009/9/main" uri="{504A1905-F514-4f6f-8877-14C23A59335A}">
      <x14:table altTextSummary="أدخل عناصر مخزون الافتتاح والمبلغ في هذا الجدول"/>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المصروفات_الترويجية" displayName="المصروفات_الترويجية" ref="B44:D50" totalsRowCount="1" headerRowDxfId="72" dataDxfId="71" totalsRowDxfId="70">
  <tableColumns count="3">
    <tableColumn id="1" xr3:uid="{00000000-0010-0000-0600-000001000000}" name="مصروفات الدعاية والترويج" totalsRowLabel="الإجمالي" dataDxfId="69" totalsRowDxfId="68"/>
    <tableColumn id="3" xr3:uid="{00000000-0010-0000-0600-000003000000}" name=" " dataDxfId="67" totalsRowDxfId="66"/>
    <tableColumn id="2" xr3:uid="{00000000-0010-0000-0600-000002000000}" name="المبلغ" totalsRowFunction="sum" dataDxfId="65" totalsRowDxfId="64"/>
  </tableColumns>
  <tableStyleInfo name="مصاريف شركة ناشئة" showFirstColumn="0" showLastColumn="1" showRowStripes="1" showColumnStripes="0"/>
  <extLst>
    <ext xmlns:x14="http://schemas.microsoft.com/office/spreadsheetml/2009/9/main" uri="{504A1905-F514-4f6f-8877-14C23A59335A}">
      <x14:table altTextSummary="أدخل عناصر المصروفات الإعلانية والترويجية والمبلغ في هذا الجدول"/>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مصروفات_أخرى" displayName="مصروفات_أخرى" ref="B52:D55" totalsRowCount="1" headerRowDxfId="63" dataDxfId="62" totalsRowDxfId="61">
  <tableColumns count="3">
    <tableColumn id="1" xr3:uid="{00000000-0010-0000-0700-000001000000}" name="المصروفات الأخرى" totalsRowLabel="الإجمالي" dataDxfId="60" totalsRowDxfId="59"/>
    <tableColumn id="3" xr3:uid="{00000000-0010-0000-0700-000003000000}" name=" " dataDxfId="58" totalsRowDxfId="57"/>
    <tableColumn id="2" xr3:uid="{00000000-0010-0000-0700-000002000000}" name="المبلغ" totalsRowFunction="sum" dataDxfId="56" totalsRowDxfId="55"/>
  </tableColumns>
  <tableStyleInfo name="مصاريف شركة ناشئة" showFirstColumn="0" showLastColumn="1" showRowStripes="1" showColumnStripes="0"/>
  <extLst>
    <ext xmlns:x14="http://schemas.microsoft.com/office/spreadsheetml/2009/9/main" uri="{504A1905-F514-4f6f-8877-14C23A59335A}">
      <x14:table altTextSummary="أدخل عناصر المصروفات الأخرى والمبلغ في هذا الجدول"/>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الضمانات" displayName="الضمانات" ref="B105:D110" totalsRowCount="1" headerRowDxfId="54" dataDxfId="53" totalsRowDxfId="52">
  <tableColumns count="3">
    <tableColumn id="1" xr3:uid="{00000000-0010-0000-0800-000001000000}" name="ضمانات القروض" totalsRowLabel="الإجمالي" dataDxfId="51" totalsRowDxfId="50"/>
    <tableColumn id="3" xr3:uid="{00000000-0010-0000-0800-000003000000}" name="الوصف" dataDxfId="49" totalsRowDxfId="48"/>
    <tableColumn id="2" xr3:uid="{00000000-0010-0000-0800-000002000000}" name="القيمة" totalsRowFunction="sum" dataDxfId="47" totalsRowDxfId="46"/>
  </tableColumns>
  <tableStyleInfo name="مصاريف شركة ناشئة" showFirstColumn="0" showLastColumn="0" showRowStripes="1" showColumnStripes="0"/>
  <extLst>
    <ext xmlns:x14="http://schemas.microsoft.com/office/spreadsheetml/2009/9/main" uri="{504A1905-F514-4f6f-8877-14C23A59335A}">
      <x14:table altTextSummary="أدخل الضمانات للقروض والوصف والقيمة في هذا الجدول"/>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rightToLeft="1" tabSelected="1" zoomScaleNormal="100" zoomScaleSheetLayoutView="100" workbookViewId="0"/>
  </sheetViews>
  <sheetFormatPr defaultRowHeight="21" customHeight="1" x14ac:dyDescent="0.2"/>
  <cols>
    <col min="1" max="1" width="2.5703125" style="22" customWidth="1"/>
    <col min="2" max="2" width="43.85546875" style="22" customWidth="1"/>
    <col min="3" max="3" width="36.5703125" style="22" customWidth="1"/>
    <col min="4" max="4" width="22.7109375" style="22" customWidth="1"/>
    <col min="5" max="16384" width="9.140625" style="22"/>
  </cols>
  <sheetData>
    <row r="1" spans="1:4" ht="41.25" customHeight="1" x14ac:dyDescent="0.2">
      <c r="A1" s="19" t="s">
        <v>0</v>
      </c>
      <c r="B1" s="20"/>
      <c r="C1" s="20"/>
      <c r="D1" s="21" t="s">
        <v>74</v>
      </c>
    </row>
    <row r="2" spans="1:4" ht="170.1" customHeight="1" x14ac:dyDescent="0.2">
      <c r="A2" s="20"/>
      <c r="B2" s="28" t="s">
        <v>79</v>
      </c>
      <c r="C2" s="31"/>
      <c r="D2" s="32"/>
    </row>
    <row r="3" spans="1:4" ht="9.9499999999999993" customHeight="1" x14ac:dyDescent="0.2">
      <c r="A3" s="20"/>
      <c r="B3" s="5"/>
      <c r="C3" s="6"/>
      <c r="D3" s="6"/>
    </row>
    <row r="4" spans="1:4" ht="21" customHeight="1" x14ac:dyDescent="0.2">
      <c r="A4" s="20"/>
      <c r="B4" s="23" t="s">
        <v>0</v>
      </c>
      <c r="C4" s="20"/>
      <c r="D4" s="20"/>
    </row>
    <row r="5" spans="1:4" ht="21" customHeight="1" x14ac:dyDescent="0.2">
      <c r="A5" s="20"/>
      <c r="B5" s="7" t="s">
        <v>1</v>
      </c>
      <c r="C5" s="8" t="s">
        <v>72</v>
      </c>
      <c r="D5" s="9" t="s">
        <v>75</v>
      </c>
    </row>
    <row r="6" spans="1:4" ht="21" customHeight="1" x14ac:dyDescent="0.2">
      <c r="A6" s="20"/>
      <c r="B6" s="24" t="s">
        <v>2</v>
      </c>
      <c r="C6" s="20"/>
      <c r="D6" s="25">
        <v>0</v>
      </c>
    </row>
    <row r="7" spans="1:4" ht="21" customHeight="1" x14ac:dyDescent="0.2">
      <c r="A7" s="20"/>
      <c r="B7" s="24" t="s">
        <v>3</v>
      </c>
      <c r="C7" s="20"/>
      <c r="D7" s="25">
        <v>0</v>
      </c>
    </row>
    <row r="8" spans="1:4" ht="21" customHeight="1" x14ac:dyDescent="0.2">
      <c r="A8" s="20"/>
      <c r="B8" s="24" t="s">
        <v>4</v>
      </c>
      <c r="C8" s="20"/>
      <c r="D8" s="25">
        <v>0</v>
      </c>
    </row>
    <row r="9" spans="1:4" ht="21" customHeight="1" x14ac:dyDescent="0.2">
      <c r="A9" s="20"/>
      <c r="B9" s="24" t="s">
        <v>5</v>
      </c>
      <c r="C9" s="20"/>
      <c r="D9" s="25">
        <v>0</v>
      </c>
    </row>
    <row r="10" spans="1:4" ht="21" customHeight="1" x14ac:dyDescent="0.2">
      <c r="A10" s="20"/>
      <c r="B10" s="24" t="s">
        <v>6</v>
      </c>
      <c r="C10" s="20"/>
      <c r="D10" s="25">
        <f>SUBTOTAL(109,العقارات[المبلغ])</f>
        <v>0</v>
      </c>
    </row>
    <row r="11" spans="1:4" ht="21" customHeight="1" x14ac:dyDescent="0.2">
      <c r="A11" s="20"/>
      <c r="B11" s="26"/>
      <c r="C11" s="26"/>
      <c r="D11" s="26"/>
    </row>
    <row r="12" spans="1:4" ht="21" customHeight="1" x14ac:dyDescent="0.2">
      <c r="A12" s="20"/>
      <c r="B12" s="7" t="s">
        <v>7</v>
      </c>
      <c r="C12" s="8" t="s">
        <v>72</v>
      </c>
      <c r="D12" s="9" t="s">
        <v>75</v>
      </c>
    </row>
    <row r="13" spans="1:4" ht="21" customHeight="1" x14ac:dyDescent="0.2">
      <c r="A13" s="20"/>
      <c r="B13" s="24" t="s">
        <v>8</v>
      </c>
      <c r="C13" s="20"/>
      <c r="D13" s="25">
        <v>0</v>
      </c>
    </row>
    <row r="14" spans="1:4" ht="21" customHeight="1" x14ac:dyDescent="0.2">
      <c r="A14" s="20"/>
      <c r="B14" s="24" t="s">
        <v>9</v>
      </c>
      <c r="C14" s="20"/>
      <c r="D14" s="25">
        <v>0</v>
      </c>
    </row>
    <row r="15" spans="1:4" ht="21" customHeight="1" x14ac:dyDescent="0.2">
      <c r="A15" s="20"/>
      <c r="B15" s="24" t="s">
        <v>10</v>
      </c>
      <c r="C15" s="20"/>
      <c r="D15" s="25">
        <v>0</v>
      </c>
    </row>
    <row r="16" spans="1:4" ht="21" customHeight="1" x14ac:dyDescent="0.2">
      <c r="A16" s="20"/>
      <c r="B16" s="24" t="s">
        <v>11</v>
      </c>
      <c r="C16" s="20"/>
      <c r="D16" s="25">
        <v>0</v>
      </c>
    </row>
    <row r="17" spans="1:4" ht="21" customHeight="1" x14ac:dyDescent="0.2">
      <c r="A17" s="20"/>
      <c r="B17" s="24" t="s">
        <v>6</v>
      </c>
      <c r="C17" s="20"/>
      <c r="D17" s="25">
        <f>SUBTOTAL(109,التحسينات[المبلغ])</f>
        <v>0</v>
      </c>
    </row>
    <row r="18" spans="1:4" ht="21" customHeight="1" x14ac:dyDescent="0.2">
      <c r="A18" s="20"/>
      <c r="B18" s="26"/>
      <c r="C18" s="26"/>
      <c r="D18" s="26"/>
    </row>
    <row r="19" spans="1:4" ht="21" customHeight="1" x14ac:dyDescent="0.2">
      <c r="A19" s="20"/>
      <c r="B19" s="7" t="s">
        <v>12</v>
      </c>
      <c r="C19" s="8" t="s">
        <v>72</v>
      </c>
      <c r="D19" s="9" t="s">
        <v>75</v>
      </c>
    </row>
    <row r="20" spans="1:4" ht="21" customHeight="1" x14ac:dyDescent="0.2">
      <c r="A20" s="20"/>
      <c r="B20" s="24" t="s">
        <v>13</v>
      </c>
      <c r="C20" s="20"/>
      <c r="D20" s="25">
        <v>0</v>
      </c>
    </row>
    <row r="21" spans="1:4" ht="21" customHeight="1" x14ac:dyDescent="0.2">
      <c r="A21" s="20"/>
      <c r="B21" s="24" t="s">
        <v>14</v>
      </c>
      <c r="C21" s="20"/>
      <c r="D21" s="25">
        <v>0</v>
      </c>
    </row>
    <row r="22" spans="1:4" ht="21" customHeight="1" x14ac:dyDescent="0.2">
      <c r="A22" s="20"/>
      <c r="B22" s="24" t="s">
        <v>15</v>
      </c>
      <c r="C22" s="20"/>
      <c r="D22" s="25">
        <v>0</v>
      </c>
    </row>
    <row r="23" spans="1:4" ht="21" customHeight="1" x14ac:dyDescent="0.2">
      <c r="A23" s="20"/>
      <c r="B23" s="24" t="s">
        <v>16</v>
      </c>
      <c r="C23" s="20"/>
      <c r="D23" s="25">
        <v>0</v>
      </c>
    </row>
    <row r="24" spans="1:4" ht="21" customHeight="1" x14ac:dyDescent="0.2">
      <c r="A24" s="20"/>
      <c r="B24" s="24" t="s">
        <v>5</v>
      </c>
      <c r="C24" s="20"/>
      <c r="D24" s="25">
        <v>0</v>
      </c>
    </row>
    <row r="25" spans="1:4" ht="21" customHeight="1" x14ac:dyDescent="0.2">
      <c r="A25" s="20"/>
      <c r="B25" s="24" t="s">
        <v>6</v>
      </c>
      <c r="C25" s="20"/>
      <c r="D25" s="25">
        <f>SUBTOTAL(109,رأس_المال[المبلغ])</f>
        <v>0</v>
      </c>
    </row>
    <row r="26" spans="1:4" ht="21" customHeight="1" x14ac:dyDescent="0.2">
      <c r="A26" s="20"/>
      <c r="B26" s="26"/>
      <c r="C26" s="26"/>
      <c r="D26" s="26"/>
    </row>
    <row r="27" spans="1:4" ht="21" customHeight="1" x14ac:dyDescent="0.2">
      <c r="A27" s="20"/>
      <c r="B27" s="7" t="s">
        <v>17</v>
      </c>
      <c r="C27" s="8" t="s">
        <v>72</v>
      </c>
      <c r="D27" s="9" t="s">
        <v>75</v>
      </c>
    </row>
    <row r="28" spans="1:4" ht="21" customHeight="1" x14ac:dyDescent="0.2">
      <c r="A28" s="20"/>
      <c r="B28" s="24" t="s">
        <v>18</v>
      </c>
      <c r="C28" s="20"/>
      <c r="D28" s="25">
        <v>0</v>
      </c>
    </row>
    <row r="29" spans="1:4" ht="21" customHeight="1" x14ac:dyDescent="0.2">
      <c r="A29" s="20"/>
      <c r="B29" s="24" t="s">
        <v>19</v>
      </c>
      <c r="C29" s="20"/>
      <c r="D29" s="25">
        <v>0</v>
      </c>
    </row>
    <row r="30" spans="1:4" ht="21" customHeight="1" x14ac:dyDescent="0.2">
      <c r="A30" s="20"/>
      <c r="B30" s="24" t="s">
        <v>20</v>
      </c>
      <c r="C30" s="20"/>
      <c r="D30" s="25">
        <v>0</v>
      </c>
    </row>
    <row r="31" spans="1:4" ht="21" customHeight="1" x14ac:dyDescent="0.2">
      <c r="A31" s="20"/>
      <c r="B31" s="24" t="s">
        <v>21</v>
      </c>
      <c r="C31" s="20"/>
      <c r="D31" s="25">
        <v>0</v>
      </c>
    </row>
    <row r="32" spans="1:4" ht="21" customHeight="1" x14ac:dyDescent="0.2">
      <c r="A32" s="20"/>
      <c r="B32" s="24" t="s">
        <v>22</v>
      </c>
      <c r="C32" s="20"/>
      <c r="D32" s="25">
        <v>0</v>
      </c>
    </row>
    <row r="33" spans="1:4" ht="21" customHeight="1" x14ac:dyDescent="0.2">
      <c r="A33" s="20"/>
      <c r="B33" s="24" t="s">
        <v>5</v>
      </c>
      <c r="C33" s="20"/>
      <c r="D33" s="25">
        <v>0</v>
      </c>
    </row>
    <row r="34" spans="1:4" ht="21" customHeight="1" x14ac:dyDescent="0.2">
      <c r="A34" s="20"/>
      <c r="B34" s="24" t="s">
        <v>6</v>
      </c>
      <c r="C34" s="20"/>
      <c r="D34" s="25">
        <f>SUBTOTAL(109,مصروفات_المسؤول[المبلغ])</f>
        <v>0</v>
      </c>
    </row>
    <row r="35" spans="1:4" ht="21" customHeight="1" x14ac:dyDescent="0.2">
      <c r="A35" s="20"/>
      <c r="B35" s="26"/>
      <c r="C35" s="26"/>
      <c r="D35" s="26"/>
    </row>
    <row r="36" spans="1:4" ht="21" customHeight="1" x14ac:dyDescent="0.2">
      <c r="A36" s="20"/>
      <c r="B36" s="7" t="s">
        <v>23</v>
      </c>
      <c r="C36" s="8" t="s">
        <v>72</v>
      </c>
      <c r="D36" s="9" t="s">
        <v>75</v>
      </c>
    </row>
    <row r="37" spans="1:4" ht="21" customHeight="1" x14ac:dyDescent="0.2">
      <c r="A37" s="20"/>
      <c r="B37" s="24" t="s">
        <v>24</v>
      </c>
      <c r="C37" s="20"/>
      <c r="D37" s="25">
        <v>0</v>
      </c>
    </row>
    <row r="38" spans="1:4" ht="21" customHeight="1" x14ac:dyDescent="0.2">
      <c r="A38" s="20"/>
      <c r="B38" s="24" t="s">
        <v>25</v>
      </c>
      <c r="C38" s="20"/>
      <c r="D38" s="25">
        <v>0</v>
      </c>
    </row>
    <row r="39" spans="1:4" ht="21" customHeight="1" x14ac:dyDescent="0.2">
      <c r="A39" s="20"/>
      <c r="B39" s="24" t="s">
        <v>26</v>
      </c>
      <c r="C39" s="20"/>
      <c r="D39" s="25">
        <v>0</v>
      </c>
    </row>
    <row r="40" spans="1:4" ht="21" customHeight="1" x14ac:dyDescent="0.2">
      <c r="A40" s="20"/>
      <c r="B40" s="24" t="s">
        <v>27</v>
      </c>
      <c r="C40" s="20"/>
      <c r="D40" s="25">
        <v>0</v>
      </c>
    </row>
    <row r="41" spans="1:4" ht="21" customHeight="1" x14ac:dyDescent="0.2">
      <c r="A41" s="20"/>
      <c r="B41" s="24" t="s">
        <v>28</v>
      </c>
      <c r="C41" s="20"/>
      <c r="D41" s="25">
        <v>0</v>
      </c>
    </row>
    <row r="42" spans="1:4" ht="21" customHeight="1" x14ac:dyDescent="0.2">
      <c r="A42" s="20"/>
      <c r="B42" s="24" t="s">
        <v>6</v>
      </c>
      <c r="C42" s="20"/>
      <c r="D42" s="25">
        <f>SUBTOTAL(109,مخزون_الافتتاح[المبلغ])</f>
        <v>0</v>
      </c>
    </row>
    <row r="43" spans="1:4" ht="21" customHeight="1" x14ac:dyDescent="0.2">
      <c r="A43" s="20"/>
      <c r="B43" s="26"/>
      <c r="C43" s="26"/>
      <c r="D43" s="26"/>
    </row>
    <row r="44" spans="1:4" ht="21" customHeight="1" x14ac:dyDescent="0.2">
      <c r="A44" s="20"/>
      <c r="B44" s="7" t="s">
        <v>29</v>
      </c>
      <c r="C44" s="8" t="s">
        <v>72</v>
      </c>
      <c r="D44" s="9" t="s">
        <v>75</v>
      </c>
    </row>
    <row r="45" spans="1:4" ht="21" customHeight="1" x14ac:dyDescent="0.2">
      <c r="A45" s="20"/>
      <c r="B45" s="24" t="s">
        <v>30</v>
      </c>
      <c r="C45" s="20"/>
      <c r="D45" s="25">
        <v>0</v>
      </c>
    </row>
    <row r="46" spans="1:4" ht="21" customHeight="1" x14ac:dyDescent="0.2">
      <c r="A46" s="20"/>
      <c r="B46" s="24" t="s">
        <v>31</v>
      </c>
      <c r="C46" s="20"/>
      <c r="D46" s="25">
        <v>0</v>
      </c>
    </row>
    <row r="47" spans="1:4" ht="21" customHeight="1" x14ac:dyDescent="0.2">
      <c r="A47" s="20"/>
      <c r="B47" s="24" t="s">
        <v>32</v>
      </c>
      <c r="C47" s="20"/>
      <c r="D47" s="25">
        <v>0</v>
      </c>
    </row>
    <row r="48" spans="1:4" ht="21" customHeight="1" x14ac:dyDescent="0.2">
      <c r="A48" s="20"/>
      <c r="B48" s="24" t="s">
        <v>33</v>
      </c>
      <c r="C48" s="20"/>
      <c r="D48" s="25">
        <v>0</v>
      </c>
    </row>
    <row r="49" spans="1:4" ht="21" customHeight="1" x14ac:dyDescent="0.2">
      <c r="A49" s="20"/>
      <c r="B49" s="24" t="s">
        <v>34</v>
      </c>
      <c r="C49" s="20"/>
      <c r="D49" s="25">
        <v>0</v>
      </c>
    </row>
    <row r="50" spans="1:4" ht="21" customHeight="1" x14ac:dyDescent="0.2">
      <c r="A50" s="20"/>
      <c r="B50" s="24" t="s">
        <v>6</v>
      </c>
      <c r="C50" s="20"/>
      <c r="D50" s="25">
        <f>SUBTOTAL(109,المصروفات_الترويجية[المبلغ])</f>
        <v>0</v>
      </c>
    </row>
    <row r="51" spans="1:4" ht="21" customHeight="1" x14ac:dyDescent="0.2">
      <c r="A51" s="20"/>
      <c r="B51" s="26"/>
      <c r="C51" s="26"/>
      <c r="D51" s="26"/>
    </row>
    <row r="52" spans="1:4" ht="21" customHeight="1" x14ac:dyDescent="0.2">
      <c r="A52" s="20"/>
      <c r="B52" s="7" t="s">
        <v>35</v>
      </c>
      <c r="C52" s="8" t="s">
        <v>72</v>
      </c>
      <c r="D52" s="9" t="s">
        <v>75</v>
      </c>
    </row>
    <row r="53" spans="1:4" ht="21" customHeight="1" x14ac:dyDescent="0.2">
      <c r="A53" s="20"/>
      <c r="B53" s="24" t="s">
        <v>36</v>
      </c>
      <c r="C53" s="20"/>
      <c r="D53" s="25">
        <v>0</v>
      </c>
    </row>
    <row r="54" spans="1:4" ht="21" customHeight="1" x14ac:dyDescent="0.2">
      <c r="A54" s="20"/>
      <c r="B54" s="24" t="s">
        <v>37</v>
      </c>
      <c r="C54" s="20"/>
      <c r="D54" s="25">
        <v>0</v>
      </c>
    </row>
    <row r="55" spans="1:4" ht="21" customHeight="1" x14ac:dyDescent="0.2">
      <c r="A55" s="20"/>
      <c r="B55" s="24" t="s">
        <v>6</v>
      </c>
      <c r="C55" s="20"/>
      <c r="D55" s="25">
        <f>SUBTOTAL(109,مصروفات_أخرى[المبلغ])</f>
        <v>0</v>
      </c>
    </row>
    <row r="56" spans="1:4" ht="21" customHeight="1" x14ac:dyDescent="0.2">
      <c r="A56" s="20"/>
      <c r="B56" s="26"/>
      <c r="C56" s="26"/>
      <c r="D56" s="26"/>
    </row>
    <row r="57" spans="1:4" ht="21" customHeight="1" x14ac:dyDescent="0.2">
      <c r="A57" s="20"/>
      <c r="B57" s="10" t="s">
        <v>38</v>
      </c>
      <c r="C57" s="11"/>
      <c r="D57" s="12">
        <v>0</v>
      </c>
    </row>
    <row r="58" spans="1:4" ht="21" customHeight="1" x14ac:dyDescent="0.2">
      <c r="A58" s="20"/>
      <c r="B58" s="26"/>
      <c r="C58" s="26"/>
      <c r="D58" s="26"/>
    </row>
    <row r="59" spans="1:4" ht="21" customHeight="1" x14ac:dyDescent="0.2">
      <c r="A59" s="20"/>
      <c r="B59" s="10" t="s">
        <v>39</v>
      </c>
      <c r="C59" s="11"/>
      <c r="D59" s="12">
        <v>0</v>
      </c>
    </row>
    <row r="60" spans="1:4" ht="9.9499999999999993" customHeight="1" x14ac:dyDescent="0.2">
      <c r="A60" s="20"/>
      <c r="B60" s="27"/>
      <c r="C60" s="27"/>
      <c r="D60" s="27"/>
    </row>
    <row r="61" spans="1:4" ht="180" customHeight="1" x14ac:dyDescent="0.2">
      <c r="A61" s="20"/>
      <c r="B61" s="28" t="s">
        <v>80</v>
      </c>
      <c r="C61" s="29"/>
      <c r="D61" s="30"/>
    </row>
    <row r="62" spans="1:4" ht="9.9499999999999993" customHeight="1" x14ac:dyDescent="0.2">
      <c r="A62" s="20"/>
      <c r="B62" s="5"/>
      <c r="C62" s="5"/>
      <c r="D62" s="5"/>
    </row>
    <row r="63" spans="1:4" ht="21" customHeight="1" x14ac:dyDescent="0.2">
      <c r="A63" s="20"/>
      <c r="B63" s="23" t="s">
        <v>40</v>
      </c>
      <c r="C63" s="20"/>
      <c r="D63" s="20"/>
    </row>
    <row r="64" spans="1:4" ht="21" customHeight="1" x14ac:dyDescent="0.2">
      <c r="A64" s="20"/>
      <c r="B64" s="7" t="s">
        <v>78</v>
      </c>
      <c r="C64" s="8" t="s">
        <v>72</v>
      </c>
      <c r="D64" s="9" t="s">
        <v>75</v>
      </c>
    </row>
    <row r="65" spans="1:4" ht="21" customHeight="1" x14ac:dyDescent="0.2">
      <c r="A65" s="20"/>
      <c r="B65" s="24" t="s">
        <v>41</v>
      </c>
      <c r="C65" s="20"/>
      <c r="D65" s="25">
        <v>0</v>
      </c>
    </row>
    <row r="66" spans="1:4" ht="21" customHeight="1" x14ac:dyDescent="0.2">
      <c r="A66" s="20"/>
      <c r="B66" s="24" t="s">
        <v>42</v>
      </c>
      <c r="C66" s="20"/>
      <c r="D66" s="25">
        <v>0</v>
      </c>
    </row>
    <row r="67" spans="1:4" ht="21" customHeight="1" x14ac:dyDescent="0.2">
      <c r="A67" s="20"/>
      <c r="B67" s="24" t="s">
        <v>42</v>
      </c>
      <c r="C67" s="20"/>
      <c r="D67" s="25">
        <v>0</v>
      </c>
    </row>
    <row r="68" spans="1:4" ht="21" customHeight="1" x14ac:dyDescent="0.2">
      <c r="A68" s="20"/>
      <c r="B68" s="24" t="s">
        <v>42</v>
      </c>
      <c r="C68" s="20"/>
      <c r="D68" s="25">
        <v>0</v>
      </c>
    </row>
    <row r="69" spans="1:4" ht="21" customHeight="1" x14ac:dyDescent="0.2">
      <c r="A69" s="20"/>
      <c r="B69" s="24" t="s">
        <v>6</v>
      </c>
      <c r="C69" s="20"/>
      <c r="D69" s="25">
        <f>SUBTOTAL(109,استثمارات_الملاك[المبلغ])</f>
        <v>0</v>
      </c>
    </row>
    <row r="70" spans="1:4" ht="21" customHeight="1" x14ac:dyDescent="0.2">
      <c r="A70" s="20"/>
      <c r="B70" s="26"/>
      <c r="C70" s="26"/>
      <c r="D70" s="26"/>
    </row>
    <row r="71" spans="1:4" ht="21" customHeight="1" x14ac:dyDescent="0.2">
      <c r="A71" s="20"/>
      <c r="B71" s="7" t="s">
        <v>43</v>
      </c>
      <c r="C71" s="8" t="s">
        <v>72</v>
      </c>
      <c r="D71" s="9" t="s">
        <v>75</v>
      </c>
    </row>
    <row r="72" spans="1:4" ht="21" customHeight="1" x14ac:dyDescent="0.2">
      <c r="A72" s="20"/>
      <c r="B72" s="24" t="s">
        <v>44</v>
      </c>
      <c r="C72" s="20"/>
      <c r="D72" s="25">
        <v>0</v>
      </c>
    </row>
    <row r="73" spans="1:4" ht="21" customHeight="1" x14ac:dyDescent="0.2">
      <c r="A73" s="20"/>
      <c r="B73" s="24" t="s">
        <v>45</v>
      </c>
      <c r="C73" s="20"/>
      <c r="D73" s="25">
        <v>0</v>
      </c>
    </row>
    <row r="74" spans="1:4" ht="21" customHeight="1" x14ac:dyDescent="0.2">
      <c r="A74" s="20"/>
      <c r="B74" s="24" t="s">
        <v>46</v>
      </c>
      <c r="C74" s="20"/>
      <c r="D74" s="25">
        <v>0</v>
      </c>
    </row>
    <row r="75" spans="1:4" ht="21" customHeight="1" x14ac:dyDescent="0.2">
      <c r="A75" s="20"/>
      <c r="B75" s="24" t="s">
        <v>47</v>
      </c>
      <c r="C75" s="20"/>
      <c r="D75" s="25">
        <v>0</v>
      </c>
    </row>
    <row r="76" spans="1:4" ht="21" customHeight="1" x14ac:dyDescent="0.2">
      <c r="A76" s="20"/>
      <c r="B76" s="24" t="s">
        <v>6</v>
      </c>
      <c r="C76" s="20"/>
      <c r="D76" s="25">
        <f>SUBTOTAL(109,القروض_المصرفية[المبلغ])</f>
        <v>0</v>
      </c>
    </row>
    <row r="77" spans="1:4" ht="21" customHeight="1" x14ac:dyDescent="0.2">
      <c r="A77" s="20"/>
      <c r="B77" s="26"/>
      <c r="C77" s="26"/>
      <c r="D77" s="26"/>
    </row>
    <row r="78" spans="1:4" ht="21" customHeight="1" x14ac:dyDescent="0.2">
      <c r="A78" s="20"/>
      <c r="B78" s="7" t="s">
        <v>48</v>
      </c>
      <c r="C78" s="8" t="s">
        <v>72</v>
      </c>
      <c r="D78" s="9" t="s">
        <v>75</v>
      </c>
    </row>
    <row r="79" spans="1:4" ht="21" customHeight="1" x14ac:dyDescent="0.2">
      <c r="A79" s="20"/>
      <c r="B79" s="24" t="s">
        <v>49</v>
      </c>
      <c r="C79" s="20"/>
      <c r="D79" s="25">
        <v>0</v>
      </c>
    </row>
    <row r="80" spans="1:4" ht="21" customHeight="1" x14ac:dyDescent="0.2">
      <c r="A80" s="20"/>
      <c r="B80" s="24" t="s">
        <v>50</v>
      </c>
      <c r="C80" s="20"/>
      <c r="D80" s="25">
        <v>0</v>
      </c>
    </row>
    <row r="81" spans="1:4" ht="21" customHeight="1" x14ac:dyDescent="0.2">
      <c r="A81" s="20"/>
      <c r="B81" s="24" t="s">
        <v>6</v>
      </c>
      <c r="C81" s="20"/>
      <c r="D81" s="25">
        <f>SUBTOTAL(109,القروض_الأخرى[المبلغ])</f>
        <v>0</v>
      </c>
    </row>
    <row r="82" spans="1:4" ht="9.9499999999999993" customHeight="1" x14ac:dyDescent="0.2">
      <c r="A82" s="20"/>
      <c r="B82" s="27"/>
      <c r="C82" s="27"/>
      <c r="D82" s="27"/>
    </row>
    <row r="83" spans="1:4" ht="60" customHeight="1" x14ac:dyDescent="0.2">
      <c r="A83" s="20"/>
      <c r="B83" s="28" t="s">
        <v>81</v>
      </c>
      <c r="C83" s="29"/>
      <c r="D83" s="30"/>
    </row>
    <row r="84" spans="1:4" ht="9.9499999999999993" customHeight="1" x14ac:dyDescent="0.2">
      <c r="A84" s="20"/>
      <c r="B84" s="5"/>
      <c r="C84" s="5"/>
      <c r="D84" s="5"/>
    </row>
    <row r="85" spans="1:4" ht="21" customHeight="1" x14ac:dyDescent="0.2">
      <c r="A85" s="20"/>
      <c r="B85" s="23" t="s">
        <v>51</v>
      </c>
      <c r="C85" s="20"/>
      <c r="D85" s="20"/>
    </row>
    <row r="86" spans="1:4" ht="21" customHeight="1" x14ac:dyDescent="0.2">
      <c r="A86" s="20"/>
      <c r="B86" s="7" t="s">
        <v>52</v>
      </c>
      <c r="C86" s="8" t="s">
        <v>72</v>
      </c>
      <c r="D86" s="9" t="s">
        <v>6</v>
      </c>
    </row>
    <row r="87" spans="1:4" ht="21" customHeight="1" x14ac:dyDescent="0.2">
      <c r="A87" s="20"/>
      <c r="B87" s="24" t="s">
        <v>53</v>
      </c>
      <c r="C87" s="20"/>
      <c r="D87" s="25">
        <f>استثمارات_الملاك[[#Totals],[المبلغ]]</f>
        <v>0</v>
      </c>
    </row>
    <row r="88" spans="1:4" ht="21" customHeight="1" x14ac:dyDescent="0.2">
      <c r="A88" s="20"/>
      <c r="B88" s="24" t="s">
        <v>43</v>
      </c>
      <c r="C88" s="20"/>
      <c r="D88" s="25">
        <f>القروض_المصرفية[[#Totals],[المبلغ]]</f>
        <v>0</v>
      </c>
    </row>
    <row r="89" spans="1:4" ht="21" customHeight="1" x14ac:dyDescent="0.2">
      <c r="A89" s="20"/>
      <c r="B89" s="24" t="s">
        <v>48</v>
      </c>
      <c r="C89" s="20"/>
      <c r="D89" s="25">
        <f>القروض_الأخرى[[#Totals],[المبلغ]]</f>
        <v>0</v>
      </c>
    </row>
    <row r="90" spans="1:4" ht="21" customHeight="1" x14ac:dyDescent="0.2">
      <c r="A90" s="20"/>
      <c r="B90" s="24" t="s">
        <v>6</v>
      </c>
      <c r="C90" s="20"/>
      <c r="D90" s="25">
        <f>SUBTOTAL(109,مصادر_رأس_المال[الإجمالي])</f>
        <v>0</v>
      </c>
    </row>
    <row r="91" spans="1:4" ht="21" customHeight="1" x14ac:dyDescent="0.2">
      <c r="A91" s="20"/>
      <c r="B91" s="26"/>
      <c r="C91" s="26"/>
      <c r="D91" s="26"/>
    </row>
    <row r="92" spans="1:4" ht="21" customHeight="1" x14ac:dyDescent="0.2">
      <c r="A92" s="20"/>
      <c r="B92" s="7" t="s">
        <v>0</v>
      </c>
      <c r="C92" s="8" t="s">
        <v>72</v>
      </c>
      <c r="D92" s="9" t="s">
        <v>6</v>
      </c>
    </row>
    <row r="93" spans="1:4" ht="21" customHeight="1" x14ac:dyDescent="0.2">
      <c r="A93" s="20"/>
      <c r="B93" s="24" t="s">
        <v>1</v>
      </c>
      <c r="C93" s="20"/>
      <c r="D93" s="25">
        <f>العقارات[[#Totals],[المبلغ]]</f>
        <v>0</v>
      </c>
    </row>
    <row r="94" spans="1:4" ht="21" customHeight="1" x14ac:dyDescent="0.2">
      <c r="A94" s="20"/>
      <c r="B94" s="24" t="s">
        <v>54</v>
      </c>
      <c r="C94" s="20"/>
      <c r="D94" s="25">
        <f>التحسينات[[#Totals],[المبلغ]]</f>
        <v>0</v>
      </c>
    </row>
    <row r="95" spans="1:4" ht="21" customHeight="1" x14ac:dyDescent="0.2">
      <c r="A95" s="20"/>
      <c r="B95" s="24" t="s">
        <v>55</v>
      </c>
      <c r="C95" s="20"/>
      <c r="D95" s="25">
        <f>رأس_المال[[#Totals],[المبلغ]]</f>
        <v>0</v>
      </c>
    </row>
    <row r="96" spans="1:4" ht="21" customHeight="1" x14ac:dyDescent="0.2">
      <c r="A96" s="20"/>
      <c r="B96" s="24" t="s">
        <v>56</v>
      </c>
      <c r="C96" s="20"/>
      <c r="D96" s="25">
        <f>مصروفات_المسؤول[[#Totals],[المبلغ]]</f>
        <v>0</v>
      </c>
    </row>
    <row r="97" spans="1:4" ht="21" customHeight="1" x14ac:dyDescent="0.2">
      <c r="A97" s="20"/>
      <c r="B97" s="24" t="s">
        <v>23</v>
      </c>
      <c r="C97" s="20"/>
      <c r="D97" s="25">
        <f>مخزون_الافتتاح[[#Totals],[المبلغ]]</f>
        <v>0</v>
      </c>
    </row>
    <row r="98" spans="1:4" ht="21" customHeight="1" x14ac:dyDescent="0.2">
      <c r="A98" s="20"/>
      <c r="B98" s="24" t="s">
        <v>57</v>
      </c>
      <c r="C98" s="20"/>
      <c r="D98" s="25">
        <f>المصروفات_الترويجية[[#Totals],[المبلغ]]</f>
        <v>0</v>
      </c>
    </row>
    <row r="99" spans="1:4" ht="21" customHeight="1" x14ac:dyDescent="0.2">
      <c r="A99" s="20"/>
      <c r="B99" s="24" t="s">
        <v>58</v>
      </c>
      <c r="C99" s="20"/>
      <c r="D99" s="25">
        <f>مصروفات_أخرى[[#Totals],[المبلغ]]</f>
        <v>0</v>
      </c>
    </row>
    <row r="100" spans="1:4" ht="21" customHeight="1" x14ac:dyDescent="0.2">
      <c r="A100" s="20"/>
      <c r="B100" s="24" t="s">
        <v>59</v>
      </c>
      <c r="C100" s="20"/>
      <c r="D100" s="25">
        <f>SUM('مصاريف شركة ناشئة'!$C$57)</f>
        <v>0</v>
      </c>
    </row>
    <row r="101" spans="1:4" ht="21" customHeight="1" x14ac:dyDescent="0.2">
      <c r="A101" s="20"/>
      <c r="B101" s="24" t="s">
        <v>60</v>
      </c>
      <c r="C101" s="20"/>
      <c r="D101" s="25">
        <f>SUM('مصاريف شركة ناشئة'!$C$59)</f>
        <v>0</v>
      </c>
    </row>
    <row r="102" spans="1:4" ht="21" customHeight="1" x14ac:dyDescent="0.2">
      <c r="A102" s="20"/>
      <c r="B102" s="24" t="s">
        <v>6</v>
      </c>
      <c r="C102" s="20"/>
      <c r="D102" s="25">
        <f>SUBTOTAL(109,مصروفات_الشركة_الناشئة[الإجمالي])</f>
        <v>0</v>
      </c>
    </row>
    <row r="103" spans="1:4" ht="21" customHeight="1" x14ac:dyDescent="0.2">
      <c r="A103" s="20"/>
      <c r="B103" s="26"/>
      <c r="C103" s="26"/>
      <c r="D103" s="26"/>
    </row>
    <row r="104" spans="1:4" ht="21" customHeight="1" x14ac:dyDescent="0.2">
      <c r="A104" s="20"/>
      <c r="B104" s="23" t="s">
        <v>61</v>
      </c>
      <c r="C104" s="20"/>
      <c r="D104" s="20"/>
    </row>
    <row r="105" spans="1:4" ht="21" customHeight="1" x14ac:dyDescent="0.2">
      <c r="A105" s="20"/>
      <c r="B105" s="7" t="s">
        <v>62</v>
      </c>
      <c r="C105" s="13" t="s">
        <v>73</v>
      </c>
      <c r="D105" s="9" t="s">
        <v>76</v>
      </c>
    </row>
    <row r="106" spans="1:4" ht="21" customHeight="1" x14ac:dyDescent="0.2">
      <c r="A106" s="20"/>
      <c r="B106" s="24" t="s">
        <v>63</v>
      </c>
      <c r="C106" s="20"/>
      <c r="D106" s="25">
        <v>0</v>
      </c>
    </row>
    <row r="107" spans="1:4" ht="21" customHeight="1" x14ac:dyDescent="0.2">
      <c r="A107" s="20"/>
      <c r="B107" s="24" t="s">
        <v>64</v>
      </c>
      <c r="C107" s="20"/>
      <c r="D107" s="25">
        <v>0</v>
      </c>
    </row>
    <row r="108" spans="1:4" ht="21" customHeight="1" x14ac:dyDescent="0.2">
      <c r="A108" s="20"/>
      <c r="B108" s="24" t="s">
        <v>64</v>
      </c>
      <c r="C108" s="20"/>
      <c r="D108" s="25">
        <v>0</v>
      </c>
    </row>
    <row r="109" spans="1:4" ht="21" customHeight="1" x14ac:dyDescent="0.2">
      <c r="A109" s="20"/>
      <c r="B109" s="24" t="s">
        <v>64</v>
      </c>
      <c r="C109" s="20"/>
      <c r="D109" s="25">
        <v>0</v>
      </c>
    </row>
    <row r="110" spans="1:4" ht="21" customHeight="1" x14ac:dyDescent="0.2">
      <c r="A110" s="20"/>
      <c r="B110" s="24" t="s">
        <v>6</v>
      </c>
      <c r="C110" s="20"/>
      <c r="D110" s="25">
        <f>SUBTOTAL(109,الضمانات[القيمة])</f>
        <v>0</v>
      </c>
    </row>
    <row r="111" spans="1:4" ht="21" customHeight="1" thickBot="1" x14ac:dyDescent="0.25">
      <c r="A111" s="20"/>
      <c r="B111" s="26"/>
      <c r="C111" s="26"/>
      <c r="D111" s="26"/>
    </row>
    <row r="112" spans="1:4" ht="21" customHeight="1" x14ac:dyDescent="0.2">
      <c r="A112" s="20"/>
      <c r="B112" s="14" t="s">
        <v>65</v>
      </c>
      <c r="C112" s="15" t="s">
        <v>72</v>
      </c>
      <c r="D112" s="16" t="s">
        <v>77</v>
      </c>
    </row>
    <row r="113" spans="1:4" ht="21" customHeight="1" x14ac:dyDescent="0.2">
      <c r="A113" s="20"/>
      <c r="B113" s="17" t="s">
        <v>66</v>
      </c>
      <c r="C113" s="18"/>
      <c r="D113" s="18"/>
    </row>
    <row r="114" spans="1:4" ht="21" customHeight="1" x14ac:dyDescent="0.2">
      <c r="A114" s="20"/>
      <c r="B114" s="3" t="s">
        <v>67</v>
      </c>
      <c r="C114" s="4"/>
      <c r="D114" s="4"/>
    </row>
    <row r="115" spans="1:4" ht="21" customHeight="1" x14ac:dyDescent="0.2">
      <c r="A115" s="20"/>
      <c r="B115" s="1" t="s">
        <v>67</v>
      </c>
      <c r="C115" s="2"/>
      <c r="D115" s="2"/>
    </row>
    <row r="116" spans="1:4" ht="21" customHeight="1" thickBot="1" x14ac:dyDescent="0.25">
      <c r="A116" s="20"/>
      <c r="B116" s="26"/>
      <c r="C116" s="26"/>
      <c r="D116" s="26"/>
    </row>
    <row r="117" spans="1:4" ht="21" customHeight="1" x14ac:dyDescent="0.2">
      <c r="A117" s="20"/>
      <c r="B117" s="14" t="s">
        <v>68</v>
      </c>
      <c r="C117" s="15" t="s">
        <v>72</v>
      </c>
      <c r="D117" s="16" t="s">
        <v>77</v>
      </c>
    </row>
    <row r="118" spans="1:4" ht="21" customHeight="1" x14ac:dyDescent="0.2">
      <c r="A118" s="20"/>
      <c r="B118" s="17" t="s">
        <v>69</v>
      </c>
      <c r="C118" s="18"/>
      <c r="D118" s="18"/>
    </row>
    <row r="119" spans="1:4" ht="21" customHeight="1" x14ac:dyDescent="0.2">
      <c r="A119" s="20"/>
      <c r="B119" s="3" t="s">
        <v>70</v>
      </c>
      <c r="C119" s="4"/>
      <c r="D119" s="4"/>
    </row>
    <row r="120" spans="1:4" ht="21" customHeight="1" x14ac:dyDescent="0.2">
      <c r="A120" s="20"/>
      <c r="B120" s="1" t="s">
        <v>71</v>
      </c>
      <c r="C120" s="2"/>
      <c r="D120" s="2"/>
    </row>
  </sheetData>
  <mergeCells count="19">
    <mergeCell ref="B2:D2"/>
    <mergeCell ref="B51:D51"/>
    <mergeCell ref="B56:D56"/>
    <mergeCell ref="B70:D70"/>
    <mergeCell ref="B116:D116"/>
    <mergeCell ref="B11:D11"/>
    <mergeCell ref="B18:D18"/>
    <mergeCell ref="B26:D26"/>
    <mergeCell ref="B35:D35"/>
    <mergeCell ref="B43:D43"/>
    <mergeCell ref="B77:D77"/>
    <mergeCell ref="B82:D82"/>
    <mergeCell ref="B91:D91"/>
    <mergeCell ref="B103:D103"/>
    <mergeCell ref="B111:D111"/>
    <mergeCell ref="B58:D58"/>
    <mergeCell ref="B60:D60"/>
    <mergeCell ref="B61:D61"/>
    <mergeCell ref="B83:D83"/>
  </mergeCells>
  <dataValidations xWindow="196" yWindow="358" count="42">
    <dataValidation allowBlank="1" showInputMessage="1" showErrorMessage="1" prompt="قم بإنشاء مصروفات الشركة الناشئة في ورقة العمل هذه. أدخل اسم الشركة في الخلية D1 والتفاصيل في الجداول بدءاً من أسفل العنوان &quot;مصروفات الشركة الناشئة&quot; في الخلية B4. التلميحات موجودة في الخلايا B2 وB61 وB83" sqref="A1" xr:uid="{00000000-0002-0000-0000-000000000000}"/>
    <dataValidation allowBlank="1" showInputMessage="1" showErrorMessage="1" prompt="عنوان ورقة العمل هذه موجود في هذه الخلية والتلميح موجود في الخلية أدناه" sqref="B1" xr:uid="{00000000-0002-0000-0000-000001000000}"/>
    <dataValidation allowBlank="1" showInputMessage="1" showErrorMessage="1" prompt="أدخل اسم الشركة في هذه الخلية" sqref="D1" xr:uid="{00000000-0002-0000-0000-000002000000}"/>
    <dataValidation allowBlank="1" showInputMessage="1" showErrorMessage="1" prompt="أدخل التفاصيل في جدول العقارات أدناه" sqref="B4" xr:uid="{00000000-0002-0000-0000-000003000000}"/>
    <dataValidation allowBlank="1" showInputMessage="1" showErrorMessage="1" prompt="أدخل المبنى أو العقار أو عدله في هذا العمود ضمن هذا العنوان" sqref="B5" xr:uid="{00000000-0002-0000-0000-000004000000}"/>
    <dataValidation allowBlank="1" showInputMessage="1" showErrorMessage="1" prompt="أدخل المبلغ في هذا العمود ضمن هذا العنوان" sqref="D5 D12 D19 D27 D36 D44 D52 D64 D71 D78" xr:uid="{00000000-0002-0000-0000-000005000000}"/>
    <dataValidation allowBlank="1" showInputMessage="1" showErrorMessage="1" prompt="أدخل التفاصيل في جدول التحسين أدناه" sqref="B11:D11" xr:uid="{00000000-0002-0000-0000-000006000000}"/>
    <dataValidation allowBlank="1" showInputMessage="1" showErrorMessage="1" prompt="أدخل تحسينات الأماكن المستأجرة أو عدلها في هذا العمود ضمن هذا العنوان" sqref="B12" xr:uid="{00000000-0002-0000-0000-000007000000}"/>
    <dataValidation allowBlank="1" showInputMessage="1" showErrorMessage="1" prompt="أدخل التفاصيل في جدول الرأسمالية أدناه" sqref="B18:D18" xr:uid="{00000000-0002-0000-0000-000008000000}"/>
    <dataValidation allowBlank="1" showInputMessage="1" showErrorMessage="1" prompt="أدخل قائمة المعدات الرأسمالية أو عدلها في هذا العمود ضمن هذا العنوان" sqref="B19" xr:uid="{00000000-0002-0000-0000-000009000000}"/>
    <dataValidation allowBlank="1" showInputMessage="1" showErrorMessage="1" prompt="أدخل التفاصيل في جدول مصروفات المسؤول أدناه" sqref="B26:D26" xr:uid="{00000000-0002-0000-0000-00000A000000}"/>
    <dataValidation allowBlank="1" showInputMessage="1" showErrorMessage="1" prompt="أدخل الموقع ومصروفات المسؤول أو عدلها في هذا العمود ضمن هذا العنوان" sqref="B27" xr:uid="{00000000-0002-0000-0000-00000B000000}"/>
    <dataValidation allowBlank="1" showInputMessage="1" showErrorMessage="1" prompt="أدخل التفاصيل في جدول مخزون الافتتاح أدناه" sqref="B35:D35" xr:uid="{00000000-0002-0000-0000-00000C000000}"/>
    <dataValidation allowBlank="1" showInputMessage="1" showErrorMessage="1" prompt="أدخل عناصر المصروفات الإعلانية والترويجية أو عدلها في هذا العمود ضمن هذا العنوان" sqref="B44" xr:uid="{00000000-0002-0000-0000-00000D000000}"/>
    <dataValidation allowBlank="1" showInputMessage="1" showErrorMessage="1" prompt="أدخل عناصر مخزون الافتتاح أو عدلها في هذا العمود ضمن هذا العنوان" sqref="B36" xr:uid="{00000000-0002-0000-0000-00000E000000}"/>
    <dataValidation allowBlank="1" showInputMessage="1" showErrorMessage="1" prompt="أدخل التفاصيل في جدول المصروفات الإعلانية والترويجية أدناه" sqref="B43:D43" xr:uid="{00000000-0002-0000-0000-00000F000000}"/>
    <dataValidation allowBlank="1" showInputMessage="1" showErrorMessage="1" prompt="أدخل التفاصيل في جدول المصروفات الأخرى أدناه" sqref="B51:D51" xr:uid="{00000000-0002-0000-0000-000010000000}"/>
    <dataValidation allowBlank="1" showInputMessage="1" showErrorMessage="1" prompt="أدخل عناصر المصروفات الأخرى في هذا العمود ضمن هذا العنوان" sqref="B52" xr:uid="{00000000-0002-0000-0000-000011000000}"/>
    <dataValidation allowBlank="1" showInputMessage="1" showErrorMessage="1" prompt="أدخل احتياطي الطوارئ في الخلية D57" sqref="B57" xr:uid="{00000000-0002-0000-0000-000012000000}"/>
    <dataValidation allowBlank="1" showInputMessage="1" showErrorMessage="1" prompt="أدخل رأس المال المتداول في الخلية أدناه" sqref="D57" xr:uid="{00000000-0002-0000-0000-000013000000}"/>
    <dataValidation allowBlank="1" showInputMessage="1" showErrorMessage="1" prompt="أدخل رأس المال المتداول في الخلية D59" sqref="B59" xr:uid="{00000000-0002-0000-0000-000014000000}"/>
    <dataValidation allowBlank="1" showInputMessage="1" showErrorMessage="1" prompt="التلميحات موجودة في الخلية أدناه. أدخل التفاصيل في الجداول بدءاً من أسفل عنوان مصادر رأس المال في الخلية B63" sqref="D59" xr:uid="{00000000-0002-0000-0000-000015000000}"/>
    <dataValidation allowBlank="1" showInputMessage="1" showErrorMessage="1" prompt="أدخل اسم الاستثمار للملاك والنسبة المئوية للملكية في هذا العمود ضمن هذا العنوان" sqref="B64" xr:uid="{00000000-0002-0000-0000-000016000000}"/>
    <dataValidation allowBlank="1" showInputMessage="1" showErrorMessage="1" prompt="أدخل التفاصيل في جدول القروض المصرفية أدناه" sqref="B70:D70" xr:uid="{00000000-0002-0000-0000-000017000000}"/>
    <dataValidation allowBlank="1" showInputMessage="1" showErrorMessage="1" prompt="أدخل القروض المصرفية في هذا العمود ضمن هذا العنوان" sqref="B71" xr:uid="{00000000-0002-0000-0000-000018000000}"/>
    <dataValidation allowBlank="1" showInputMessage="1" showErrorMessage="1" prompt="أدخل التفاصيل في جدول القروض الأخرى أدناه" sqref="B77:D77" xr:uid="{00000000-0002-0000-0000-000019000000}"/>
    <dataValidation allowBlank="1" showInputMessage="1" showErrorMessage="1" prompt="أدخل القروض الأخرى في هذا العمود ضمن هذا العنوان" sqref="B78" xr:uid="{00000000-0002-0000-0000-00001A000000}"/>
    <dataValidation allowBlank="1" showInputMessage="1" showErrorMessage="1" prompt="التلميحات موجودة في الخلية أدناه. عنوان البيان الموجز في الخلية B85" sqref="B82:D82" xr:uid="{00000000-0002-0000-0000-00001B000000}"/>
    <dataValidation allowBlank="1" showInputMessage="1" showErrorMessage="1" prompt="يتم تحديث كلاً من جدول مصدر رأس المال الذي يبدأ من الخلية B86 وجدول مصروفات الشركة الناشئة الذي يبدأ من الخلية B92 تلقائياً." sqref="B85" xr:uid="{00000000-0002-0000-0000-00001C000000}"/>
    <dataValidation allowBlank="1" showInputMessage="1" showErrorMessage="1" prompt="توجد عناصر مصادر رأس المال في هذا العمود ضمن هذا العنوان" sqref="B86" xr:uid="{00000000-0002-0000-0000-00001D000000}"/>
    <dataValidation allowBlank="1" showInputMessage="1" showErrorMessage="1" prompt="يتم تحديث الإجمالي تلقائياً في هذا العمود أسفل هذا العنوان" sqref="D92 D86" xr:uid="{00000000-0002-0000-0000-00001E000000}"/>
    <dataValidation allowBlank="1" showInputMessage="1" showErrorMessage="1" prompt="توجد عناصر مصروفات الشركة الناشئة في هذا العمود ضمن هذا العنوان" sqref="B92" xr:uid="{00000000-0002-0000-0000-00001F000000}"/>
    <dataValidation allowBlank="1" showInputMessage="1" showErrorMessage="1" prompt="عنوان ضمان طلب القرض موجود في الخلية أدناه" sqref="B103:D103" xr:uid="{00000000-0002-0000-0000-000020000000}"/>
    <dataValidation allowBlank="1" showInputMessage="1" showErrorMessage="1" prompt="أدخل التفاصيل في جدول الضمان أدناه" sqref="B104" xr:uid="{00000000-0002-0000-0000-000021000000}"/>
    <dataValidation allowBlank="1" showInputMessage="1" showErrorMessage="1" prompt="أدخل الوصف في هذا العمود ضمن هذا العنوان" sqref="C105" xr:uid="{00000000-0002-0000-0000-000022000000}"/>
    <dataValidation allowBlank="1" showInputMessage="1" showErrorMessage="1" prompt="أدخل ضمان القرض في هذا العمود ضمن هذا العنوان" sqref="B105" xr:uid="{00000000-0002-0000-0000-000023000000}"/>
    <dataValidation allowBlank="1" showInputMessage="1" showErrorMessage="1" prompt="أدخل القيمة في هذا العمود ضمن هذا العنوان" sqref="D105" xr:uid="{00000000-0002-0000-0000-000024000000}"/>
    <dataValidation allowBlank="1" showInputMessage="1" showErrorMessage="1" prompt="أدخل التفاصيل في جدول الملاك أدناه" sqref="B111:D111" xr:uid="{00000000-0002-0000-0000-000025000000}"/>
    <dataValidation allowBlank="1" showInputMessage="1" showErrorMessage="1" prompt="أدخل أسماء الملاك في هذا العمود ضمن هذا العنوان" sqref="B112" xr:uid="{00000000-0002-0000-0000-000026000000}"/>
    <dataValidation allowBlank="1" showInputMessage="1" showErrorMessage="1" prompt="أدخل التفاصيل في جدول الجهات الضامنة أدناه" sqref="B116:D116" xr:uid="{00000000-0002-0000-0000-000027000000}"/>
    <dataValidation allowBlank="1" showInputMessage="1" showErrorMessage="1" prompt="أدخل أسماء الجهات الضامنة غير الملاك في هذا العمود ضمن هذا العنوان" sqref="B117" xr:uid="{00000000-0002-0000-0000-000028000000}"/>
    <dataValidation allowBlank="1" showInputMessage="1" showErrorMessage="1" prompt="يوجد عنوان مصادر رأس المال في هذه الخلية. أدخل التفاصيل في الجدول أدناه"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مصاريف شركة ناشئة</vt:lpstr>
      <vt:lpstr>'مصاريف شركة ناشئة'!Print_Area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2018-11-02T10:48:24Z</dcterms:created>
  <dcterms:modified xsi:type="dcterms:W3CDTF">2018-11-02T10:48:24Z</dcterms:modified>
</cp:coreProperties>
</file>