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bookViews>
    <workbookView xWindow="0" yWindow="0" windowWidth="21600" windowHeight="8325" xr2:uid="{00000000-000D-0000-FFFF-FFFF00000000}"/>
  </bookViews>
  <sheets>
    <sheet name="START" sheetId="2" r:id="rId1"/>
    <sheet name="PERSÖNLICHES MONATS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50" i="1" l="1"/>
  <c r="J38" i="1"/>
  <c r="J31" i="1"/>
  <c r="J6" i="1"/>
  <c r="J4" i="1"/>
  <c r="J8" i="1" s="1"/>
  <c r="E46" i="1"/>
  <c r="E23" i="1"/>
  <c r="E64" i="1"/>
  <c r="J44" i="1"/>
  <c r="J63" i="1"/>
  <c r="E40" i="1"/>
  <c r="E54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<sst xmlns="http://schemas.openxmlformats.org/spreadsheetml/2006/main" count="159" uniqueCount="97">
  <si>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ÜBER DIESE VORLAGE</t>
  </si>
  <si>
    <t>Verwenden Sie dieses Arbeitsblatt für ein persönliches Monatsbudget, um Ihre erwarteten und tatsächlichen Einkünfte und die erwarteten und tatsächlichen Kosten nachzuverfolgen.</t>
  </si>
  <si>
    <t>Geben Sie die in verschiedenen Kategorien angefallenen Ausgaben in entsprechenden Tabellen ein.</t>
  </si>
  <si>
    <t>Anmerkung: </t>
  </si>
  <si>
    <t>Um mehr über Tabellen zu erfahren, drücken Sie auf dem Arbeitsblatt die UMSCHALTTASTE und dann F10 innerhalb einer Tabelle, wählen Sie die Option TABELLE und dann ALTERNATIVTEXT aus.</t>
  </si>
  <si>
    <t>Erstellen Sie auf diesem Arbeitsblatt ein persönliches Monatsbudget. Nützliche Anweisungen zum Verwenden dieses Arbeitsblatts befinden sich in Zellen in dieser Spalte. Drücken Sie die NACH-UNTEN-TASTE, um anzufangen.</t>
  </si>
  <si>
    <t>Der Titel dieses Arbeitsblatts befindet sich in der Zelle rechts. Die nächste Anweisung finden Sie in Zelle A4.</t>
  </si>
  <si>
    <t>Geben Sie Details in der Tabelle "Wohnen" ab der Zelle rechts und in der Tabelle "Unterhaltung" ab Zelle G12 ein. Die nächste Anweisung finden Sie in Zelle A25.</t>
  </si>
  <si>
    <t>Geben Sie Details in der Tabelle "Verkehrskosten" ab der Zelle rechts und in der Tabelle "Darlehen" ab Zelle G24 ein. Die nächste Anweisung finden Sie in Zelle A35.</t>
  </si>
  <si>
    <t>Geben Sie Details in der Tabelle "Versicherungen" ab der Zelle rechts und in der Tabelle "Steuern" ab Zelle G33 ein. Die nächste Anweisung finden Sie in Zelle A42.</t>
  </si>
  <si>
    <t>Geben Sie Details in der Tabelle "Essen" ab der Zelle rechts und in der Tabelle "Spareinlagen" ab Zelle G40 ein. Die nächste Anweisung finden Sie in Zelle A48.</t>
  </si>
  <si>
    <t>Geben Sie Details in der Tabelle "Haustiere" ab der Zelle rechts und in der Tabelle "Geschenke" ab Zelle G46 ein. Die nächste Anweisung finden Sie in Zelle A56.</t>
  </si>
  <si>
    <t>Geben Sie Details in der Tabelle "Körperpflege" ab der Zelle rechts und in der Tabelle "Rechtskosten" ab Zelle G52 ein. Die nächste Anweisung finden Sie in Zelle A59.</t>
  </si>
  <si>
    <t>Die Summe der erwarteten Kosten wird in Zelle J59, die Summe der tatsächlichen Kosten in J61 und die Gesamtdifferenz in J63 automatisch berechnet.</t>
  </si>
  <si>
    <t>PERSÖNLICHES MONATSBUDGET</t>
  </si>
  <si>
    <t>ERWARTETES MONATSEINKOMMEN</t>
  </si>
  <si>
    <t>TATSÄCHLICHES MONATSEINKOMMEN</t>
  </si>
  <si>
    <t>WOHNEN</t>
  </si>
  <si>
    <t>Hypothek oder Miete</t>
  </si>
  <si>
    <t>Telefon</t>
  </si>
  <si>
    <t>Strom</t>
  </si>
  <si>
    <t>Gas</t>
  </si>
  <si>
    <t>Wasser und Abwasser</t>
  </si>
  <si>
    <t>Kabelfernsehen</t>
  </si>
  <si>
    <t>Müllabfuhr</t>
  </si>
  <si>
    <t>Wartung oder Reparaturen</t>
  </si>
  <si>
    <t>Lehrmittel</t>
  </si>
  <si>
    <t>Sonstiges</t>
  </si>
  <si>
    <t>Zwischensumme</t>
  </si>
  <si>
    <t>Kfz-Kosten</t>
  </si>
  <si>
    <t>Bus-/Taxikosten</t>
  </si>
  <si>
    <t>Versicherungen</t>
  </si>
  <si>
    <t>Kfz-Steuer</t>
  </si>
  <si>
    <t>Kraftstoff</t>
  </si>
  <si>
    <t>Wartung</t>
  </si>
  <si>
    <t>VERSICHERUNGEN</t>
  </si>
  <si>
    <t>Haus</t>
  </si>
  <si>
    <t>Krankenversicherung</t>
  </si>
  <si>
    <t>Lebensversicherung</t>
  </si>
  <si>
    <t>ESSEN</t>
  </si>
  <si>
    <t>Lebensmittel</t>
  </si>
  <si>
    <t>Ausgehen</t>
  </si>
  <si>
    <t>HAUSTIERE</t>
  </si>
  <si>
    <t>Essen</t>
  </si>
  <si>
    <t>Arztkosten</t>
  </si>
  <si>
    <t>Fellpflege</t>
  </si>
  <si>
    <t>Spielzeuge</t>
  </si>
  <si>
    <t>KÖRPERPFLEGE</t>
  </si>
  <si>
    <t>Haare/Nägel</t>
  </si>
  <si>
    <t>Kleidung</t>
  </si>
  <si>
    <t>Chemische Reinigung</t>
  </si>
  <si>
    <t>Fitnesscenter</t>
  </si>
  <si>
    <t>Vereinsbeiträge</t>
  </si>
  <si>
    <t>Einkünfte 1</t>
  </si>
  <si>
    <t>Zusatzeinkünfte</t>
  </si>
  <si>
    <t>Summe der monatlichen Einkünfte</t>
  </si>
  <si>
    <t>Erwartete Kosten</t>
  </si>
  <si>
    <t>Tatsächliche Kosten</t>
  </si>
  <si>
    <t>Differenz</t>
  </si>
  <si>
    <t>ERWARTETER SALDO 
(Erwartete Einkünfte minus Ausgaben)</t>
  </si>
  <si>
    <t>TATSÄCHLICHER SALDO 
(Tatsächliche Einkünfte minus Ausgaben)</t>
  </si>
  <si>
    <t>DIFFERENZ 
(Tatsächlich abzüglich erwartet)</t>
  </si>
  <si>
    <t>UNTERHALTUNG</t>
  </si>
  <si>
    <t>Video/DVD</t>
  </si>
  <si>
    <t>CDs</t>
  </si>
  <si>
    <t>Filme</t>
  </si>
  <si>
    <t>Konzerte</t>
  </si>
  <si>
    <t>Sportveranstaltungen</t>
  </si>
  <si>
    <t>Theater</t>
  </si>
  <si>
    <t>DARLEHEN</t>
  </si>
  <si>
    <t>Privat</t>
  </si>
  <si>
    <t>Studium</t>
  </si>
  <si>
    <t>Kreditkarte</t>
  </si>
  <si>
    <t>STEUERN</t>
  </si>
  <si>
    <t>EkSt</t>
  </si>
  <si>
    <t>USt</t>
  </si>
  <si>
    <t>Kommunalsteuern</t>
  </si>
  <si>
    <t>SPAREINLAGEN ODER KAPITALANLAGEN</t>
  </si>
  <si>
    <t>Altersvorsorgekonto</t>
  </si>
  <si>
    <t>Anlagekonto</t>
  </si>
  <si>
    <t>GESCHENKE UND SPENDEN</t>
  </si>
  <si>
    <t>Spenden 1</t>
  </si>
  <si>
    <t>Spenden 2</t>
  </si>
  <si>
    <t>Spenden 3</t>
  </si>
  <si>
    <t>RECHTSKOSTEN</t>
  </si>
  <si>
    <t>Anwalt</t>
  </si>
  <si>
    <t>Unterhalt</t>
  </si>
  <si>
    <t>Zahlungen für Pfändungen oder Gerichtsurteile</t>
  </si>
  <si>
    <t>SUMME DER ERWARTETEN KOSTEN</t>
  </si>
  <si>
    <t>SUMME DER TATSÄCHLICHEN KOSTEN</t>
  </si>
  <si>
    <t>GESAMTDIFFERENZ</t>
  </si>
  <si>
    <t>Zusätzliche Anweisungen wurden in Spalte A auf dem Arbeitsblatt PERSÖNLICHES MONATSBUDGET bereitgestellt. Diese Texte wurden absichtlich ausgeblendet. Um die Texte zu entfernen, wählen Sie Spalte A und dann ZELLEN LÖSCHEN aus. Um die Texte einzublenden, wählen Sie Spalte A aus, und ändern Sie die Schriftfarbe.</t>
  </si>
  <si>
    <t>Der erwarteter Saldo, der tatsächlicher Saldo und die Differenz werden automatisch berechnet.</t>
  </si>
  <si>
    <t>Die Beschriftung "Erwartetes Monatseinkommen" befindet sich in der Zelle rechts. Geben Sie Einkünfte 1 in Zelle E4 und Zusatzeinkünfte in E5 ein, um das Summe der monatlichen Einkünfte in E6 zu berechnen. Die nächste Anweisung finden Sie in Zelle A6.</t>
  </si>
  <si>
    <t>Der erwarteter Saldo wird in Zelle J4, der tatsächlicher Saldo in J6 und die Differenz in J8 automatisch berechnet. Die nächste Anweisung finden Sie in Zelle A8.</t>
  </si>
  <si>
    <t>Die Beschriftung "Tatsächliches Monatseinkommen" befindet sich in der Zelle rechts. Geben Sie Einkünfte 1 in Zelle E8 und Zusatzeinkünfte in E9 ein, um das Summe der monatlichen Einkünfte in E10 zu berechnen. Die nächste Anweisung finden Sie in Zelle A12.</t>
  </si>
  <si>
    <t>VERKEHRSKOSTEN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</si>
</sst>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7" applyNumberFormat="0" applyFill="0" applyAlignment="0" applyProtection="0"/>
    <xf numFmtId="0" fontId="3" fillId="0" borderId="8" applyNumberFormat="0" applyFill="0" applyBorder="0" applyAlignment="0" applyProtection="0"/>
    <xf numFmtId="0" fontId="4" fillId="0" borderId="9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5" fillId="0" borderId="7" xfId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Font="1" applyFill="1" applyBorder="1"/>
    <xf numFmtId="166" fontId="0" fillId="0" borderId="0" xfId="0" applyNumberFormat="1"/>
    <xf numFmtId="8" fontId="3" fillId="0" borderId="2" xfId="0" applyNumberFormat="1" applyFont="1" applyFill="1" applyBorder="1"/>
    <xf numFmtId="8" fontId="3" fillId="0" borderId="3" xfId="0" applyNumberFormat="1" applyFont="1" applyFill="1" applyBorder="1"/>
    <xf numFmtId="8" fontId="4" fillId="2" borderId="4" xfId="0" applyNumberFormat="1" applyFont="1" applyFill="1" applyBorder="1"/>
    <xf numFmtId="0" fontId="0" fillId="0" borderId="0" xfId="0" applyAlignment="1">
      <alignment horizontal="center"/>
    </xf>
    <xf numFmtId="0" fontId="4" fillId="0" borderId="1" xfId="3" applyBorder="1" applyAlignment="1">
      <alignment horizontal="left" vertical="center"/>
    </xf>
    <xf numFmtId="8" fontId="4" fillId="2" borderId="1" xfId="0" applyNumberFormat="1" applyFont="1" applyFill="1" applyBorder="1" applyAlignment="1">
      <alignment vertical="center"/>
    </xf>
    <xf numFmtId="0" fontId="3" fillId="0" borderId="5" xfId="2" applyBorder="1" applyAlignment="1">
      <alignment vertical="center"/>
    </xf>
    <xf numFmtId="0" fontId="3" fillId="0" borderId="6" xfId="2" applyBorder="1" applyAlignment="1">
      <alignment vertical="center"/>
    </xf>
    <xf numFmtId="0" fontId="3" fillId="0" borderId="2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5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4" builtinId="3" customBuiltin="1"/>
    <cellStyle name="Neutral" xfId="13" builtinId="28" customBuiltin="1"/>
    <cellStyle name="Notiz" xfId="20" builtinId="10" customBuiltin="1"/>
    <cellStyle name="Prozent" xfId="8" builtinId="5" customBuiltin="1"/>
    <cellStyle name="Schlecht" xfId="12" builtinId="27" customBuiltin="1"/>
    <cellStyle name="Standard" xfId="0" builtinId="0" customBuiltin="1"/>
    <cellStyle name="Überschrift" xfId="9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10" builtinId="19" customBuiltin="1"/>
    <cellStyle name="Verknüpfte Zelle" xfId="17" builtinId="24" customBuiltin="1"/>
    <cellStyle name="Währung" xfId="6" builtinId="4" customBuiltin="1"/>
    <cellStyle name="Währung [0]" xfId="7" builtinId="7" customBuiltin="1"/>
    <cellStyle name="Warnender Text" xfId="19" builtinId="11" customBuiltin="1"/>
    <cellStyle name="Zelle überprüfen" xfId="18" builtinId="23" customBuiltin="1"/>
  </cellStyles>
  <dxfs count="73"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7" formatCode="&quot;$&quot;#,##0.00"/>
    </dxf>
    <dxf>
      <numFmt numFmtId="166" formatCode="#,##0.00\ &quot;€&quot;"/>
    </dxf>
    <dxf>
      <numFmt numFmtId="166" formatCode="#,##0.00\ &quot;€&quot;"/>
    </dxf>
    <dxf>
      <numFmt numFmtId="166" formatCode="#,##0.00\ &quot;€&quot;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ohnen" displayName="Wohnen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WOHNEN" totalsRowLabel="Zwischensumme"/>
    <tableColumn id="2" xr3:uid="{00000000-0010-0000-0000-000002000000}" name="Erwartete Kosten" totalsRowDxfId="65"/>
    <tableColumn id="3" xr3:uid="{00000000-0010-0000-0000-000003000000}" name="Tatsächliche Kosten" totalsRowDxfId="64"/>
    <tableColumn id="4" xr3:uid="{00000000-0010-0000-0000-000004000000}" name="Differenz" totalsRowFunction="sum" totalsRowDxfId="63">
      <calculatedColumnFormula>Wohnen[[#This Row],[Erwartete Kosten]]-Wohnen[[#This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Wohnkosten in dieser Tabelle ein. Die Differenz wird automatisch berechnet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Haustiere" displayName="Haustiere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HAUSTIERE" totalsRowLabel="Zwischensumme"/>
    <tableColumn id="2" xr3:uid="{00000000-0010-0000-0900-000002000000}" name="Erwartete Kosten" dataDxfId="14" totalsRowDxfId="13"/>
    <tableColumn id="3" xr3:uid="{00000000-0010-0000-0900-000003000000}" name="Tatsächliche Kosten" dataDxfId="12" totalsRowDxfId="11"/>
    <tableColumn id="4" xr3:uid="{00000000-0010-0000-0900-000004000000}" name="Differenz" totalsRowFunction="sum" dataDxfId="10" totalsRowDxfId="9">
      <calculatedColumnFormula>Haustiere[[#This Row],[Erwartete Kosten]]-Haustiere[[#This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Kosten für Haustiere in dieser Tabelle ein. Die Differenz wird automatisch berechnet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Rechtskosten" displayName="Rechtskosten" ref="G52:J57" totalsRowCount="1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RECHTSKOSTEN" totalsRowLabel="Zwischensumme"/>
    <tableColumn id="2" xr3:uid="{00000000-0010-0000-0A00-000002000000}" name="Erwartete Kosten" dataDxfId="8" totalsRowDxfId="7"/>
    <tableColumn id="3" xr3:uid="{00000000-0010-0000-0A00-000003000000}" name="Tatsächliche Kosten" dataDxfId="6" totalsRowDxfId="5"/>
    <tableColumn id="4" xr3:uid="{00000000-0010-0000-0A00-000004000000}" name="Differenz" totalsRowFunction="sum" dataDxfId="4" totalsRowDxfId="3">
      <calculatedColumnFormula>Rechtskosten[[#This Row],[Erwartete Kosten]]-Rechtskosten[[#This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Rechtskosten in dieser Tabelle ein. Die Differenz wird automatisch berechnet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Körperpflege" displayName="Körperpflege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KÖRPERPFLEGE" totalsRowLabel="Zwischensumme"/>
    <tableColumn id="2" xr3:uid="{00000000-0010-0000-0B00-000002000000}" name="Erwartete Kosten" totalsRowDxfId="2"/>
    <tableColumn id="3" xr3:uid="{00000000-0010-0000-0B00-000003000000}" name="Tatsächliche Kosten" totalsRowDxfId="1"/>
    <tableColumn id="4" xr3:uid="{00000000-0010-0000-0B00-000004000000}" name="Differenz" totalsRowFunction="sum" totalsRowDxfId="0">
      <calculatedColumnFormula>Körperpflege[[#This Row],[Erwartete Kosten]]-Körperpflege[[#This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Kosten für Körperpflege in dieser Tabelle ein. Die Differenz wird automatisch berechn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nterhaltung" displayName="Unterhaltung" ref="G12:J22" totalsRowCount="1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UNTERHALTUNG" totalsRowLabel="Zwischensumme"/>
    <tableColumn id="2" xr3:uid="{00000000-0010-0000-0100-000002000000}" name="Erwartete Kosten" dataDxfId="62" totalsRowDxfId="61"/>
    <tableColumn id="3" xr3:uid="{00000000-0010-0000-0100-000003000000}" name="Tatsächliche Kosten" dataDxfId="60" totalsRowDxfId="59"/>
    <tableColumn id="4" xr3:uid="{00000000-0010-0000-0100-000004000000}" name="Differenz" totalsRowFunction="sum" dataDxfId="58" totalsRowDxfId="57">
      <calculatedColumnFormula>Unterhaltung[[#This Row],[Erwartete Kosten]]-Unterhaltung[[#This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Kosten für Unterhaltung in dieser Tabelle ein. Die Differenz wird automatisch berechn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rlehen" displayName="Darlehen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DARLEHEN" totalsRowLabel="Zwischensumme"/>
    <tableColumn id="2" xr3:uid="{00000000-0010-0000-0200-000002000000}" name="Erwartete Kosten" dataDxfId="56" totalsRowDxfId="55"/>
    <tableColumn id="3" xr3:uid="{00000000-0010-0000-0200-000003000000}" name="Tatsächliche Kosten" dataDxfId="54" totalsRowDxfId="53"/>
    <tableColumn id="4" xr3:uid="{00000000-0010-0000-0200-000004000000}" name="Differenz" totalsRowFunction="sum" dataDxfId="52" totalsRowDxfId="51">
      <calculatedColumnFormula>Darlehen[[#This Row],[Erwartete Kosten]]-Darlehen[[#This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Darlehenskosten in dieser Tabelle ein. Die Differenz wird automatisch berechne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Verkehrskosten" displayName="Verkehrskosten" ref="B25:E33" totalsRowCount="1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VERKEHRSKOSTEN" totalsRowLabel="Zwischensumme"/>
    <tableColumn id="2" xr3:uid="{00000000-0010-0000-0300-000002000000}" name="Erwartete Kosten" dataDxfId="50" totalsRowDxfId="49"/>
    <tableColumn id="3" xr3:uid="{00000000-0010-0000-0300-000003000000}" name="Tatsächliche Kosten" dataDxfId="48" totalsRowDxfId="47"/>
    <tableColumn id="4" xr3:uid="{00000000-0010-0000-0300-000004000000}" name="Differenz" totalsRowFunction="sum" dataDxfId="46" totalsRowDxfId="45">
      <calculatedColumnFormula>Verkehrskosten[[#This Row],[Erwartete Kosten]]-Verkehrskosten[[#This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Verkehrskosten in dieser Tabelle ein. Die Differenz wird automatisch berechnet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Versicherungen" displayName="Versicherungen" ref="B35:E40" totalsRowCount="1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VERSICHERUNGEN" totalsRowLabel="Zwischensumme"/>
    <tableColumn id="2" xr3:uid="{00000000-0010-0000-0400-000002000000}" name="Erwartete Kosten" dataDxfId="44" totalsRowDxfId="43"/>
    <tableColumn id="3" xr3:uid="{00000000-0010-0000-0400-000003000000}" name="Tatsächliche Kosten" dataDxfId="42" totalsRowDxfId="41"/>
    <tableColumn id="4" xr3:uid="{00000000-0010-0000-0400-000004000000}" name="Differenz" totalsRowFunction="sum" dataDxfId="40" totalsRowDxfId="39">
      <calculatedColumnFormula>Versicherungen[[#This Row],[Erwartete Kosten]]-Versicherungen[[#This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Kosten für Versicherungen in dieser Tabelle ein. Die Differenz wird automatisch berechnet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Steuern" displayName="Steuern" ref="G33:J38" totalsRowCount="1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STEUERN" totalsRowLabel="Zwischensumme"/>
    <tableColumn id="2" xr3:uid="{00000000-0010-0000-0500-000002000000}" name="Erwartete Kosten" dataDxfId="38" totalsRowDxfId="37"/>
    <tableColumn id="3" xr3:uid="{00000000-0010-0000-0500-000003000000}" name="Tatsächliche Kosten" dataDxfId="36" totalsRowDxfId="35"/>
    <tableColumn id="4" xr3:uid="{00000000-0010-0000-0500-000004000000}" name="Differenz" totalsRowFunction="sum" dataDxfId="34" totalsRowDxfId="33">
      <calculatedColumnFormula>Steuern[[#This Row],[Erwartete Kosten]]-Steuern[[#This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Kosten für Steuern in dieser Tabelle ein. Die Differenz wird automatisch berechnet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pareinlagen" displayName="Spareinlagen" ref="G40:J44" totalsRowCount="1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PAREINLAGEN ODER KAPITALANLAGEN" totalsRowLabel="Zwischensumme"/>
    <tableColumn id="2" xr3:uid="{00000000-0010-0000-0600-000002000000}" name="Erwartete Kosten" dataDxfId="32" totalsRowDxfId="31"/>
    <tableColumn id="3" xr3:uid="{00000000-0010-0000-0600-000003000000}" name="Tatsächliche Kosten" dataDxfId="30" totalsRowDxfId="29"/>
    <tableColumn id="4" xr3:uid="{00000000-0010-0000-0600-000004000000}" name="Differenz" totalsRowFunction="sum" dataDxfId="28" totalsRowDxfId="27">
      <calculatedColumnFormula>Spareinlagen[[#This Row],[Erwartete Kosten]]-Spareinlagen[[#This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Kosten für Spareinlagen oder Kapitalanlagen in dieser Tabelle ein. Die Differenz wird automatisch berechnet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Essen" displayName="Essen" ref="B42:E46" totalsRowCount="1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ESSEN" totalsRowLabel="Zwischensumme"/>
    <tableColumn id="2" xr3:uid="{00000000-0010-0000-0700-000002000000}" name="Erwartete Kosten" dataDxfId="26" totalsRowDxfId="25"/>
    <tableColumn id="3" xr3:uid="{00000000-0010-0000-0700-000003000000}" name="Tatsächliche Kosten" dataDxfId="24" totalsRowDxfId="23"/>
    <tableColumn id="4" xr3:uid="{00000000-0010-0000-0700-000004000000}" name="Differenz" totalsRowFunction="sum" dataDxfId="22" totalsRowDxfId="21">
      <calculatedColumnFormula>Essen[[#This Row],[Erwartete Kosten]]-Essen[[#This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Kosten für Essen in dieser Tabelle ein. Die Differenz wird automatisch berechnet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eschenke" displayName="Geschenke" ref="G46:J50" totalsRowCount="1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ESCHENKE UND SPENDEN" totalsRowLabel="Zwischensumme"/>
    <tableColumn id="2" xr3:uid="{00000000-0010-0000-0800-000002000000}" name="Erwartete Kosten" dataDxfId="20" totalsRowDxfId="19"/>
    <tableColumn id="3" xr3:uid="{00000000-0010-0000-0800-000003000000}" name="Tatsächliche Kosten" dataDxfId="18" totalsRowDxfId="17"/>
    <tableColumn id="4" xr3:uid="{00000000-0010-0000-0800-000004000000}" name="Differenz" totalsRowFunction="sum" dataDxfId="16" totalsRowDxfId="15">
      <calculatedColumnFormula>Geschenke[[#This Row],[Erwartete Kosten]]-Geschenke[[#This Row],[Tatsächliche Kosten]]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Geben Sie die erwarteten und die tatsächlichen Kosten für Geschenke und Spenden in dieser Tabelle ein. Die Differenz wird automatisch berechnet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abSelected="1" workbookViewId="0"/>
  </sheetViews>
  <sheetFormatPr baseColWidth="10" defaultColWidth="9.140625"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0" customFormat="1" ht="30" customHeight="1" x14ac:dyDescent="0.2">
      <c r="B1" s="9" t="s">
        <v>0</v>
      </c>
    </row>
    <row r="2" spans="2:2" ht="48.75" customHeight="1" x14ac:dyDescent="0.2">
      <c r="B2" s="5" t="s">
        <v>1</v>
      </c>
    </row>
    <row r="3" spans="2:2" ht="39" customHeight="1" x14ac:dyDescent="0.2">
      <c r="B3" s="5" t="s">
        <v>2</v>
      </c>
    </row>
    <row r="4" spans="2:2" ht="51.75" customHeight="1" x14ac:dyDescent="0.2">
      <c r="B4" s="5" t="s">
        <v>92</v>
      </c>
    </row>
    <row r="5" spans="2:2" ht="30" customHeight="1" x14ac:dyDescent="0.2">
      <c r="B5" s="6" t="s">
        <v>3</v>
      </c>
    </row>
    <row r="6" spans="2:2" ht="67.5" customHeight="1" x14ac:dyDescent="0.2">
      <c r="B6" s="5" t="s">
        <v>91</v>
      </c>
    </row>
    <row r="7" spans="2:2" ht="51.75" customHeight="1" x14ac:dyDescent="0.2">
      <c r="B7" s="5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workbookViewId="0"/>
  </sheetViews>
  <sheetFormatPr baseColWidth="10" defaultColWidth="9.140625" defaultRowHeight="12.75" x14ac:dyDescent="0.2"/>
  <cols>
    <col min="1" max="1" width="2.7109375" style="8" customWidth="1"/>
    <col min="2" max="2" width="23.140625" customWidth="1"/>
    <col min="3" max="3" width="17.42578125" customWidth="1"/>
    <col min="4" max="4" width="18" customWidth="1"/>
    <col min="5" max="5" width="12.5703125" customWidth="1"/>
    <col min="6" max="6" width="2.7109375" customWidth="1"/>
    <col min="7" max="7" width="38.7109375" customWidth="1"/>
    <col min="8" max="8" width="17.42578125" customWidth="1"/>
    <col min="9" max="9" width="18" customWidth="1"/>
    <col min="10" max="10" width="12.5703125" customWidth="1"/>
    <col min="11" max="11" width="2.7109375" customWidth="1"/>
  </cols>
  <sheetData>
    <row r="1" spans="1:10" s="2" customFormat="1" ht="15" x14ac:dyDescent="0.25">
      <c r="A1" s="7" t="s">
        <v>5</v>
      </c>
    </row>
    <row r="2" spans="1:10" s="2" customFormat="1" ht="29.25" thickBot="1" x14ac:dyDescent="0.45">
      <c r="A2" s="7" t="s">
        <v>6</v>
      </c>
      <c r="B2" s="1" t="s">
        <v>14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8" t="s">
        <v>93</v>
      </c>
      <c r="B4" s="21" t="s">
        <v>15</v>
      </c>
      <c r="C4" s="19" t="s">
        <v>53</v>
      </c>
      <c r="D4" s="20"/>
      <c r="E4" s="13">
        <v>4300</v>
      </c>
      <c r="G4" s="24" t="s">
        <v>59</v>
      </c>
      <c r="H4" s="25"/>
      <c r="I4" s="25"/>
      <c r="J4" s="18">
        <f>E6-J59</f>
        <v>3405</v>
      </c>
    </row>
    <row r="5" spans="1:10" ht="13.5" x14ac:dyDescent="0.25">
      <c r="B5" s="22"/>
      <c r="C5" s="19" t="s">
        <v>54</v>
      </c>
      <c r="D5" s="20"/>
      <c r="E5" s="14">
        <v>300</v>
      </c>
      <c r="G5" s="25"/>
      <c r="H5" s="25"/>
      <c r="I5" s="25"/>
      <c r="J5" s="18"/>
    </row>
    <row r="6" spans="1:10" ht="13.5" x14ac:dyDescent="0.2">
      <c r="A6" s="8" t="s">
        <v>94</v>
      </c>
      <c r="B6" s="23"/>
      <c r="C6" s="19" t="s">
        <v>55</v>
      </c>
      <c r="D6" s="20"/>
      <c r="E6" s="15">
        <f>SUM(E4:E5)</f>
        <v>4600</v>
      </c>
      <c r="G6" s="24" t="s">
        <v>60</v>
      </c>
      <c r="H6" s="25"/>
      <c r="I6" s="25"/>
      <c r="J6" s="18">
        <f>E10-J61</f>
        <v>3064</v>
      </c>
    </row>
    <row r="7" spans="1:10" ht="13.5" x14ac:dyDescent="0.25">
      <c r="B7" s="3"/>
      <c r="C7" s="3"/>
      <c r="D7" s="3"/>
      <c r="E7" s="3"/>
      <c r="G7" s="25"/>
      <c r="H7" s="25"/>
      <c r="I7" s="25"/>
      <c r="J7" s="18"/>
    </row>
    <row r="8" spans="1:10" ht="13.5" x14ac:dyDescent="0.25">
      <c r="A8" s="8" t="s">
        <v>95</v>
      </c>
      <c r="B8" s="21" t="s">
        <v>16</v>
      </c>
      <c r="C8" s="19" t="s">
        <v>53</v>
      </c>
      <c r="D8" s="20"/>
      <c r="E8" s="13">
        <v>4000</v>
      </c>
      <c r="G8" s="24" t="s">
        <v>61</v>
      </c>
      <c r="H8" s="25"/>
      <c r="I8" s="25"/>
      <c r="J8" s="18">
        <f>J6-J4</f>
        <v>-341</v>
      </c>
    </row>
    <row r="9" spans="1:10" ht="13.5" x14ac:dyDescent="0.25">
      <c r="B9" s="22"/>
      <c r="C9" s="19" t="s">
        <v>54</v>
      </c>
      <c r="D9" s="20"/>
      <c r="E9" s="14">
        <v>300</v>
      </c>
      <c r="G9" s="25"/>
      <c r="H9" s="25"/>
      <c r="I9" s="25"/>
      <c r="J9" s="18"/>
    </row>
    <row r="10" spans="1:10" ht="13.5" x14ac:dyDescent="0.2">
      <c r="B10" s="23"/>
      <c r="C10" s="19" t="s">
        <v>55</v>
      </c>
      <c r="D10" s="20"/>
      <c r="E10" s="15">
        <f>SUM(E8:E9)</f>
        <v>4300</v>
      </c>
    </row>
    <row r="12" spans="1:10" x14ac:dyDescent="0.2">
      <c r="A12" s="8" t="s">
        <v>7</v>
      </c>
      <c r="B12" s="4" t="s">
        <v>17</v>
      </c>
      <c r="C12" s="4" t="s">
        <v>56</v>
      </c>
      <c r="D12" s="4" t="s">
        <v>57</v>
      </c>
      <c r="E12" s="4" t="s">
        <v>58</v>
      </c>
      <c r="G12" t="s">
        <v>62</v>
      </c>
      <c r="H12" t="s">
        <v>56</v>
      </c>
      <c r="I12" t="s">
        <v>57</v>
      </c>
      <c r="J12" t="s">
        <v>58</v>
      </c>
    </row>
    <row r="13" spans="1:10" x14ac:dyDescent="0.2">
      <c r="B13" s="4" t="s">
        <v>18</v>
      </c>
      <c r="C13" s="11">
        <v>1000</v>
      </c>
      <c r="D13" s="11">
        <v>1000</v>
      </c>
      <c r="E13" s="11">
        <f>Wohnen[[#This Row],[Erwartete Kosten]]-Wohnen[[#This Row],[Tatsächliche Kosten]]</f>
        <v>0</v>
      </c>
      <c r="G13" t="s">
        <v>63</v>
      </c>
      <c r="H13" s="12"/>
      <c r="I13" s="12"/>
      <c r="J13" s="12">
        <f>Unterhaltung[[#This Row],[Erwartete Kosten]]-Unterhaltung[[#This Row],[Tatsächliche Kosten]]</f>
        <v>0</v>
      </c>
    </row>
    <row r="14" spans="1:10" x14ac:dyDescent="0.2">
      <c r="B14" s="4" t="s">
        <v>19</v>
      </c>
      <c r="C14" s="11">
        <v>54</v>
      </c>
      <c r="D14" s="11">
        <v>100</v>
      </c>
      <c r="E14" s="11">
        <f>Wohnen[[#This Row],[Erwartete Kosten]]-Wohnen[[#This Row],[Tatsächliche Kosten]]</f>
        <v>-46</v>
      </c>
      <c r="G14" t="s">
        <v>64</v>
      </c>
      <c r="H14" s="12"/>
      <c r="I14" s="12"/>
      <c r="J14" s="12">
        <f>Unterhaltung[[#This Row],[Erwartete Kosten]]-Unterhaltung[[#This Row],[Tatsächliche Kosten]]</f>
        <v>0</v>
      </c>
    </row>
    <row r="15" spans="1:10" x14ac:dyDescent="0.2">
      <c r="B15" s="4" t="s">
        <v>20</v>
      </c>
      <c r="C15" s="11">
        <v>44</v>
      </c>
      <c r="D15" s="11">
        <v>56</v>
      </c>
      <c r="E15" s="11">
        <f>Wohnen[[#This Row],[Erwartete Kosten]]-Wohnen[[#This Row],[Tatsächliche Kosten]]</f>
        <v>-12</v>
      </c>
      <c r="G15" t="s">
        <v>65</v>
      </c>
      <c r="H15" s="12"/>
      <c r="I15" s="12"/>
      <c r="J15" s="12">
        <f>Unterhaltung[[#This Row],[Erwartete Kosten]]-Unterhaltung[[#This Row],[Tatsächliche Kosten]]</f>
        <v>0</v>
      </c>
    </row>
    <row r="16" spans="1:10" x14ac:dyDescent="0.2">
      <c r="B16" s="4" t="s">
        <v>21</v>
      </c>
      <c r="C16" s="11">
        <v>22</v>
      </c>
      <c r="D16" s="11">
        <v>28</v>
      </c>
      <c r="E16" s="11">
        <f>Wohnen[[#This Row],[Erwartete Kosten]]-Wohnen[[#This Row],[Tatsächliche Kosten]]</f>
        <v>-6</v>
      </c>
      <c r="G16" t="s">
        <v>66</v>
      </c>
      <c r="H16" s="12"/>
      <c r="I16" s="12"/>
      <c r="J16" s="12">
        <f>Unterhaltung[[#This Row],[Erwartete Kosten]]-Unterhaltung[[#This Row],[Tatsächliche Kosten]]</f>
        <v>0</v>
      </c>
    </row>
    <row r="17" spans="1:10" x14ac:dyDescent="0.2">
      <c r="B17" s="4" t="s">
        <v>22</v>
      </c>
      <c r="C17" s="11">
        <v>8</v>
      </c>
      <c r="D17" s="11">
        <v>8</v>
      </c>
      <c r="E17" s="11">
        <f>Wohnen[[#This Row],[Erwartete Kosten]]-Wohnen[[#This Row],[Tatsächliche Kosten]]</f>
        <v>0</v>
      </c>
      <c r="G17" t="s">
        <v>67</v>
      </c>
      <c r="H17" s="12"/>
      <c r="I17" s="12"/>
      <c r="J17" s="12">
        <f>Unterhaltung[[#This Row],[Erwartete Kosten]]-Unterhaltung[[#This Row],[Tatsächliche Kosten]]</f>
        <v>0</v>
      </c>
    </row>
    <row r="18" spans="1:10" x14ac:dyDescent="0.2">
      <c r="B18" s="4" t="s">
        <v>23</v>
      </c>
      <c r="C18" s="11">
        <v>34</v>
      </c>
      <c r="D18" s="11">
        <v>34</v>
      </c>
      <c r="E18" s="11">
        <f>Wohnen[[#This Row],[Erwartete Kosten]]-Wohnen[[#This Row],[Tatsächliche Kosten]]</f>
        <v>0</v>
      </c>
      <c r="G18" t="s">
        <v>68</v>
      </c>
      <c r="H18" s="12"/>
      <c r="I18" s="12"/>
      <c r="J18" s="12">
        <f>Unterhaltung[[#This Row],[Erwartete Kosten]]-Unterhaltung[[#This Row],[Tatsächliche Kosten]]</f>
        <v>0</v>
      </c>
    </row>
    <row r="19" spans="1:10" x14ac:dyDescent="0.2">
      <c r="B19" s="4" t="s">
        <v>24</v>
      </c>
      <c r="C19" s="11">
        <v>10</v>
      </c>
      <c r="D19" s="11">
        <v>10</v>
      </c>
      <c r="E19" s="11">
        <f>Wohnen[[#This Row],[Erwartete Kosten]]-Wohnen[[#This Row],[Tatsächliche Kosten]]</f>
        <v>0</v>
      </c>
      <c r="G19" t="s">
        <v>27</v>
      </c>
      <c r="H19" s="12"/>
      <c r="I19" s="12"/>
      <c r="J19" s="12">
        <f>Unterhaltung[[#This Row],[Erwartete Kosten]]-Unterhaltung[[#This Row],[Tatsächliche Kosten]]</f>
        <v>0</v>
      </c>
    </row>
    <row r="20" spans="1:10" x14ac:dyDescent="0.2">
      <c r="B20" s="4" t="s">
        <v>25</v>
      </c>
      <c r="C20" s="11">
        <v>23</v>
      </c>
      <c r="D20" s="11">
        <v>0</v>
      </c>
      <c r="E20" s="11">
        <f>Wohnen[[#This Row],[Erwartete Kosten]]-Wohnen[[#This Row],[Tatsächliche Kosten]]</f>
        <v>23</v>
      </c>
      <c r="G20" t="s">
        <v>27</v>
      </c>
      <c r="H20" s="12"/>
      <c r="I20" s="12"/>
      <c r="J20" s="12">
        <f>Unterhaltung[[#This Row],[Erwartete Kosten]]-Unterhaltung[[#This Row],[Tatsächliche Kosten]]</f>
        <v>0</v>
      </c>
    </row>
    <row r="21" spans="1:10" x14ac:dyDescent="0.2">
      <c r="B21" s="4" t="s">
        <v>26</v>
      </c>
      <c r="C21" s="11">
        <v>0</v>
      </c>
      <c r="D21" s="11">
        <v>0</v>
      </c>
      <c r="E21" s="11">
        <f>Wohnen[[#This Row],[Erwartete Kosten]]-Wohnen[[#This Row],[Tatsächliche Kosten]]</f>
        <v>0</v>
      </c>
      <c r="G21" t="s">
        <v>27</v>
      </c>
      <c r="H21" s="12"/>
      <c r="I21" s="12"/>
      <c r="J21" s="12">
        <f>Unterhaltung[[#This Row],[Erwartete Kosten]]-Unterhaltung[[#This Row],[Tatsächliche Kosten]]</f>
        <v>0</v>
      </c>
    </row>
    <row r="22" spans="1:10" x14ac:dyDescent="0.2">
      <c r="B22" s="4" t="s">
        <v>27</v>
      </c>
      <c r="C22" s="11">
        <v>0</v>
      </c>
      <c r="D22" s="11">
        <v>0</v>
      </c>
      <c r="E22" s="11">
        <f>Wohnen[[#This Row],[Erwartete Kosten]]-Wohnen[[#This Row],[Tatsächliche Kosten]]</f>
        <v>0</v>
      </c>
      <c r="G22" t="s">
        <v>28</v>
      </c>
      <c r="H22" s="12"/>
      <c r="I22" s="12"/>
      <c r="J22" s="12">
        <f>SUBTOTAL(109,Unterhaltung[Differenz])</f>
        <v>0</v>
      </c>
    </row>
    <row r="23" spans="1:10" x14ac:dyDescent="0.2">
      <c r="B23" s="4" t="s">
        <v>28</v>
      </c>
      <c r="C23" s="11"/>
      <c r="D23" s="11"/>
      <c r="E23" s="11">
        <f>SUBTOTAL(109,Wohnen[Differenz])</f>
        <v>-41</v>
      </c>
      <c r="G23" s="16"/>
      <c r="H23" s="16"/>
      <c r="I23" s="16"/>
      <c r="J23" s="16"/>
    </row>
    <row r="24" spans="1:10" x14ac:dyDescent="0.2">
      <c r="B24" s="16"/>
      <c r="C24" s="16"/>
      <c r="D24" s="16"/>
      <c r="E24" s="16"/>
      <c r="G24" t="s">
        <v>69</v>
      </c>
      <c r="H24" t="s">
        <v>56</v>
      </c>
      <c r="I24" t="s">
        <v>57</v>
      </c>
      <c r="J24" t="s">
        <v>58</v>
      </c>
    </row>
    <row r="25" spans="1:10" x14ac:dyDescent="0.2">
      <c r="A25" s="8" t="s">
        <v>8</v>
      </c>
      <c r="B25" t="s">
        <v>96</v>
      </c>
      <c r="C25" t="s">
        <v>56</v>
      </c>
      <c r="D25" t="s">
        <v>57</v>
      </c>
      <c r="E25" t="s">
        <v>58</v>
      </c>
      <c r="G25" t="s">
        <v>70</v>
      </c>
      <c r="H25" s="12"/>
      <c r="I25" s="12"/>
      <c r="J25" s="12">
        <f>Darlehen[[#This Row],[Erwartete Kosten]]-Darlehen[[#This Row],[Tatsächliche Kosten]]</f>
        <v>0</v>
      </c>
    </row>
    <row r="26" spans="1:10" x14ac:dyDescent="0.2">
      <c r="B26" t="s">
        <v>29</v>
      </c>
      <c r="C26" s="12"/>
      <c r="D26" s="12"/>
      <c r="E26" s="12">
        <f>Verkehrskosten[[#This Row],[Erwartete Kosten]]-Verkehrskosten[[#This Row],[Tatsächliche Kosten]]</f>
        <v>0</v>
      </c>
      <c r="G26" t="s">
        <v>71</v>
      </c>
      <c r="H26" s="12"/>
      <c r="I26" s="12"/>
      <c r="J26" s="12">
        <f>Darlehen[[#This Row],[Erwartete Kosten]]-Darlehen[[#This Row],[Tatsächliche Kosten]]</f>
        <v>0</v>
      </c>
    </row>
    <row r="27" spans="1:10" x14ac:dyDescent="0.2">
      <c r="B27" t="s">
        <v>30</v>
      </c>
      <c r="C27" s="12"/>
      <c r="D27" s="12"/>
      <c r="E27" s="12">
        <f>Verkehrskosten[[#This Row],[Erwartete Kosten]]-Verkehrskosten[[#This Row],[Tatsächliche Kosten]]</f>
        <v>0</v>
      </c>
      <c r="G27" t="s">
        <v>72</v>
      </c>
      <c r="H27" s="12"/>
      <c r="I27" s="12"/>
      <c r="J27" s="12">
        <f>Darlehen[[#This Row],[Erwartete Kosten]]-Darlehen[[#This Row],[Tatsächliche Kosten]]</f>
        <v>0</v>
      </c>
    </row>
    <row r="28" spans="1:10" x14ac:dyDescent="0.2">
      <c r="B28" t="s">
        <v>31</v>
      </c>
      <c r="C28" s="12"/>
      <c r="D28" s="12"/>
      <c r="E28" s="12">
        <f>Verkehrskosten[[#This Row],[Erwartete Kosten]]-Verkehrskosten[[#This Row],[Tatsächliche Kosten]]</f>
        <v>0</v>
      </c>
      <c r="G28" t="s">
        <v>72</v>
      </c>
      <c r="H28" s="12"/>
      <c r="I28" s="12"/>
      <c r="J28" s="12">
        <f>Darlehen[[#This Row],[Erwartete Kosten]]-Darlehen[[#This Row],[Tatsächliche Kosten]]</f>
        <v>0</v>
      </c>
    </row>
    <row r="29" spans="1:10" x14ac:dyDescent="0.2">
      <c r="B29" t="s">
        <v>32</v>
      </c>
      <c r="C29" s="12"/>
      <c r="D29" s="12"/>
      <c r="E29" s="12">
        <f>Verkehrskosten[[#This Row],[Erwartete Kosten]]-Verkehrskosten[[#This Row],[Tatsächliche Kosten]]</f>
        <v>0</v>
      </c>
      <c r="G29" t="s">
        <v>72</v>
      </c>
      <c r="H29" s="12"/>
      <c r="I29" s="12"/>
      <c r="J29" s="12">
        <f>Darlehen[[#This Row],[Erwartete Kosten]]-Darlehen[[#This Row],[Tatsächliche Kosten]]</f>
        <v>0</v>
      </c>
    </row>
    <row r="30" spans="1:10" x14ac:dyDescent="0.2">
      <c r="B30" t="s">
        <v>33</v>
      </c>
      <c r="C30" s="12"/>
      <c r="D30" s="12"/>
      <c r="E30" s="12">
        <f>Verkehrskosten[[#This Row],[Erwartete Kosten]]-Verkehrskosten[[#This Row],[Tatsächliche Kosten]]</f>
        <v>0</v>
      </c>
      <c r="G30" t="s">
        <v>27</v>
      </c>
      <c r="H30" s="12"/>
      <c r="I30" s="12"/>
      <c r="J30" s="12">
        <f>Darlehen[[#This Row],[Erwartete Kosten]]-Darlehen[[#This Row],[Tatsächliche Kosten]]</f>
        <v>0</v>
      </c>
    </row>
    <row r="31" spans="1:10" x14ac:dyDescent="0.2">
      <c r="B31" t="s">
        <v>34</v>
      </c>
      <c r="C31" s="12"/>
      <c r="D31" s="12"/>
      <c r="E31" s="12">
        <f>Verkehrskosten[[#This Row],[Erwartete Kosten]]-Verkehrskosten[[#This Row],[Tatsächliche Kosten]]</f>
        <v>0</v>
      </c>
      <c r="G31" t="s">
        <v>28</v>
      </c>
      <c r="H31" s="12"/>
      <c r="I31" s="12"/>
      <c r="J31" s="12">
        <f>SUBTOTAL(109,Darlehen[Differenz])</f>
        <v>0</v>
      </c>
    </row>
    <row r="32" spans="1:10" x14ac:dyDescent="0.2">
      <c r="B32" t="s">
        <v>27</v>
      </c>
      <c r="C32" s="12"/>
      <c r="D32" s="12"/>
      <c r="E32" s="12">
        <f>Verkehrskosten[[#This Row],[Erwartete Kosten]]-Verkehrskosten[[#This Row],[Tatsächliche Kosten]]</f>
        <v>0</v>
      </c>
      <c r="G32" s="16"/>
      <c r="H32" s="16"/>
      <c r="I32" s="16"/>
      <c r="J32" s="16"/>
    </row>
    <row r="33" spans="1:10" x14ac:dyDescent="0.2">
      <c r="B33" t="s">
        <v>28</v>
      </c>
      <c r="C33" s="12"/>
      <c r="D33" s="12"/>
      <c r="E33" s="12">
        <f>SUBTOTAL(109,Verkehrskosten[Differenz])</f>
        <v>0</v>
      </c>
      <c r="G33" t="s">
        <v>73</v>
      </c>
      <c r="H33" t="s">
        <v>56</v>
      </c>
      <c r="I33" t="s">
        <v>57</v>
      </c>
      <c r="J33" t="s">
        <v>58</v>
      </c>
    </row>
    <row r="34" spans="1:10" x14ac:dyDescent="0.2">
      <c r="B34" s="16"/>
      <c r="C34" s="16"/>
      <c r="D34" s="16"/>
      <c r="E34" s="16"/>
      <c r="G34" t="s">
        <v>74</v>
      </c>
      <c r="H34" s="12"/>
      <c r="I34" s="12"/>
      <c r="J34" s="12">
        <f>Steuern[[#This Row],[Erwartete Kosten]]-Steuern[[#This Row],[Tatsächliche Kosten]]</f>
        <v>0</v>
      </c>
    </row>
    <row r="35" spans="1:10" x14ac:dyDescent="0.2">
      <c r="A35" s="8" t="s">
        <v>9</v>
      </c>
      <c r="B35" t="s">
        <v>35</v>
      </c>
      <c r="C35" t="s">
        <v>56</v>
      </c>
      <c r="D35" t="s">
        <v>57</v>
      </c>
      <c r="E35" t="s">
        <v>58</v>
      </c>
      <c r="G35" t="s">
        <v>75</v>
      </c>
      <c r="H35" s="12"/>
      <c r="I35" s="12"/>
      <c r="J35" s="12">
        <f>Steuern[[#This Row],[Erwartete Kosten]]-Steuern[[#This Row],[Tatsächliche Kosten]]</f>
        <v>0</v>
      </c>
    </row>
    <row r="36" spans="1:10" x14ac:dyDescent="0.2">
      <c r="B36" t="s">
        <v>36</v>
      </c>
      <c r="C36" s="12"/>
      <c r="D36" s="12"/>
      <c r="E36" s="12">
        <f>Versicherungen[[#This Row],[Erwartete Kosten]]-Versicherungen[[#This Row],[Tatsächliche Kosten]]</f>
        <v>0</v>
      </c>
      <c r="G36" t="s">
        <v>76</v>
      </c>
      <c r="H36" s="12"/>
      <c r="I36" s="12"/>
      <c r="J36" s="12">
        <f>Steuern[[#This Row],[Erwartete Kosten]]-Steuern[[#This Row],[Tatsächliche Kosten]]</f>
        <v>0</v>
      </c>
    </row>
    <row r="37" spans="1:10" x14ac:dyDescent="0.2">
      <c r="B37" t="s">
        <v>37</v>
      </c>
      <c r="C37" s="12"/>
      <c r="D37" s="12"/>
      <c r="E37" s="12">
        <f>Versicherungen[[#This Row],[Erwartete Kosten]]-Versicherungen[[#This Row],[Tatsächliche Kosten]]</f>
        <v>0</v>
      </c>
      <c r="G37" t="s">
        <v>27</v>
      </c>
      <c r="H37" s="12"/>
      <c r="I37" s="12"/>
      <c r="J37" s="12">
        <f>Steuern[[#This Row],[Erwartete Kosten]]-Steuern[[#This Row],[Tatsächliche Kosten]]</f>
        <v>0</v>
      </c>
    </row>
    <row r="38" spans="1:10" x14ac:dyDescent="0.2">
      <c r="B38" t="s">
        <v>38</v>
      </c>
      <c r="C38" s="12"/>
      <c r="D38" s="12"/>
      <c r="E38" s="12">
        <f>Versicherungen[[#This Row],[Erwartete Kosten]]-Versicherungen[[#This Row],[Tatsächliche Kosten]]</f>
        <v>0</v>
      </c>
      <c r="G38" t="s">
        <v>28</v>
      </c>
      <c r="H38" s="12"/>
      <c r="I38" s="12"/>
      <c r="J38" s="12">
        <f>SUBTOTAL(109,Steuern[Differenz])</f>
        <v>0</v>
      </c>
    </row>
    <row r="39" spans="1:10" x14ac:dyDescent="0.2">
      <c r="B39" t="s">
        <v>27</v>
      </c>
      <c r="C39" s="12"/>
      <c r="D39" s="12"/>
      <c r="E39" s="12">
        <f>Versicherungen[[#This Row],[Erwartete Kosten]]-Versicherungen[[#This Row],[Tatsächliche Kosten]]</f>
        <v>0</v>
      </c>
      <c r="G39" s="16"/>
      <c r="H39" s="16"/>
      <c r="I39" s="16"/>
      <c r="J39" s="16"/>
    </row>
    <row r="40" spans="1:10" x14ac:dyDescent="0.2">
      <c r="B40" t="s">
        <v>28</v>
      </c>
      <c r="C40" s="12"/>
      <c r="D40" s="12"/>
      <c r="E40" s="12">
        <f>SUBTOTAL(109,Versicherungen[Differenz])</f>
        <v>0</v>
      </c>
      <c r="G40" t="s">
        <v>77</v>
      </c>
      <c r="H40" t="s">
        <v>56</v>
      </c>
      <c r="I40" t="s">
        <v>57</v>
      </c>
      <c r="J40" t="s">
        <v>58</v>
      </c>
    </row>
    <row r="41" spans="1:10" x14ac:dyDescent="0.2">
      <c r="B41" s="16"/>
      <c r="C41" s="16"/>
      <c r="D41" s="16"/>
      <c r="E41" s="16"/>
      <c r="G41" t="s">
        <v>78</v>
      </c>
      <c r="H41" s="12"/>
      <c r="I41" s="12"/>
      <c r="J41" s="12">
        <f>Spareinlagen[[#This Row],[Erwartete Kosten]]-Spareinlagen[[#This Row],[Tatsächliche Kosten]]</f>
        <v>0</v>
      </c>
    </row>
    <row r="42" spans="1:10" x14ac:dyDescent="0.2">
      <c r="A42" s="8" t="s">
        <v>10</v>
      </c>
      <c r="B42" t="s">
        <v>39</v>
      </c>
      <c r="C42" t="s">
        <v>56</v>
      </c>
      <c r="D42" t="s">
        <v>57</v>
      </c>
      <c r="E42" t="s">
        <v>58</v>
      </c>
      <c r="G42" t="s">
        <v>79</v>
      </c>
      <c r="H42" s="12"/>
      <c r="I42" s="12"/>
      <c r="J42" s="12">
        <f>Spareinlagen[[#This Row],[Erwartete Kosten]]-Spareinlagen[[#This Row],[Tatsächliche Kosten]]</f>
        <v>0</v>
      </c>
    </row>
    <row r="43" spans="1:10" x14ac:dyDescent="0.2">
      <c r="B43" t="s">
        <v>40</v>
      </c>
      <c r="C43" s="12"/>
      <c r="D43" s="12"/>
      <c r="E43" s="12">
        <f>Essen[[#This Row],[Erwartete Kosten]]-Essen[[#This Row],[Tatsächliche Kosten]]</f>
        <v>0</v>
      </c>
      <c r="G43" t="s">
        <v>27</v>
      </c>
      <c r="H43" s="12"/>
      <c r="I43" s="12"/>
      <c r="J43" s="12">
        <f>Spareinlagen[[#This Row],[Erwartete Kosten]]-Spareinlagen[[#This Row],[Tatsächliche Kosten]]</f>
        <v>0</v>
      </c>
    </row>
    <row r="44" spans="1:10" x14ac:dyDescent="0.2">
      <c r="B44" t="s">
        <v>41</v>
      </c>
      <c r="C44" s="12"/>
      <c r="D44" s="12"/>
      <c r="E44" s="12">
        <f>Essen[[#This Row],[Erwartete Kosten]]-Essen[[#This Row],[Tatsächliche Kosten]]</f>
        <v>0</v>
      </c>
      <c r="G44" t="s">
        <v>28</v>
      </c>
      <c r="H44" s="12"/>
      <c r="I44" s="12"/>
      <c r="J44" s="12">
        <f>SUBTOTAL(109,Spareinlagen[Differenz])</f>
        <v>0</v>
      </c>
    </row>
    <row r="45" spans="1:10" x14ac:dyDescent="0.2">
      <c r="B45" t="s">
        <v>27</v>
      </c>
      <c r="C45" s="12"/>
      <c r="D45" s="12"/>
      <c r="E45" s="12">
        <f>Essen[[#This Row],[Erwartete Kosten]]-Essen[[#This Row],[Tatsächliche Kosten]]</f>
        <v>0</v>
      </c>
      <c r="G45" s="16"/>
      <c r="H45" s="16"/>
      <c r="I45" s="16"/>
      <c r="J45" s="16"/>
    </row>
    <row r="46" spans="1:10" x14ac:dyDescent="0.2">
      <c r="B46" t="s">
        <v>28</v>
      </c>
      <c r="C46" s="12"/>
      <c r="D46" s="12"/>
      <c r="E46" s="12">
        <f>SUBTOTAL(109,Essen[Differenz])</f>
        <v>0</v>
      </c>
      <c r="G46" t="s">
        <v>80</v>
      </c>
      <c r="H46" t="s">
        <v>56</v>
      </c>
      <c r="I46" t="s">
        <v>57</v>
      </c>
      <c r="J46" t="s">
        <v>58</v>
      </c>
    </row>
    <row r="47" spans="1:10" x14ac:dyDescent="0.2">
      <c r="B47" s="16"/>
      <c r="C47" s="16"/>
      <c r="D47" s="16"/>
      <c r="E47" s="16"/>
      <c r="G47" t="s">
        <v>81</v>
      </c>
      <c r="H47" s="12"/>
      <c r="I47" s="12"/>
      <c r="J47" s="12">
        <f>Geschenke[[#This Row],[Erwartete Kosten]]-Geschenke[[#This Row],[Tatsächliche Kosten]]</f>
        <v>0</v>
      </c>
    </row>
    <row r="48" spans="1:10" x14ac:dyDescent="0.2">
      <c r="A48" s="8" t="s">
        <v>11</v>
      </c>
      <c r="B48" t="s">
        <v>42</v>
      </c>
      <c r="C48" t="s">
        <v>56</v>
      </c>
      <c r="D48" t="s">
        <v>57</v>
      </c>
      <c r="E48" t="s">
        <v>58</v>
      </c>
      <c r="G48" t="s">
        <v>82</v>
      </c>
      <c r="H48" s="12"/>
      <c r="I48" s="12"/>
      <c r="J48" s="12">
        <f>Geschenke[[#This Row],[Erwartete Kosten]]-Geschenke[[#This Row],[Tatsächliche Kosten]]</f>
        <v>0</v>
      </c>
    </row>
    <row r="49" spans="1:10" x14ac:dyDescent="0.2">
      <c r="B49" t="s">
        <v>43</v>
      </c>
      <c r="C49" s="12"/>
      <c r="D49" s="12"/>
      <c r="E49" s="12">
        <f>Haustiere[[#This Row],[Erwartete Kosten]]-Haustiere[[#This Row],[Tatsächliche Kosten]]</f>
        <v>0</v>
      </c>
      <c r="G49" t="s">
        <v>83</v>
      </c>
      <c r="H49" s="12"/>
      <c r="I49" s="12"/>
      <c r="J49" s="12">
        <f>Geschenke[[#This Row],[Erwartete Kosten]]-Geschenke[[#This Row],[Tatsächliche Kosten]]</f>
        <v>0</v>
      </c>
    </row>
    <row r="50" spans="1:10" x14ac:dyDescent="0.2">
      <c r="B50" t="s">
        <v>44</v>
      </c>
      <c r="C50" s="12"/>
      <c r="D50" s="12"/>
      <c r="E50" s="12">
        <f>Haustiere[[#This Row],[Erwartete Kosten]]-Haustiere[[#This Row],[Tatsächliche Kosten]]</f>
        <v>0</v>
      </c>
      <c r="G50" t="s">
        <v>28</v>
      </c>
      <c r="H50" s="12"/>
      <c r="I50" s="12"/>
      <c r="J50" s="12">
        <f>SUBTOTAL(109,Geschenke[Differenz])</f>
        <v>0</v>
      </c>
    </row>
    <row r="51" spans="1:10" x14ac:dyDescent="0.2">
      <c r="B51" t="s">
        <v>45</v>
      </c>
      <c r="C51" s="12"/>
      <c r="D51" s="12"/>
      <c r="E51" s="12">
        <f>Haustiere[[#This Row],[Erwartete Kosten]]-Haustiere[[#This Row],[Tatsächliche Kosten]]</f>
        <v>0</v>
      </c>
      <c r="G51" s="16"/>
      <c r="H51" s="16"/>
      <c r="I51" s="16"/>
      <c r="J51" s="16"/>
    </row>
    <row r="52" spans="1:10" x14ac:dyDescent="0.2">
      <c r="B52" t="s">
        <v>46</v>
      </c>
      <c r="C52" s="12"/>
      <c r="D52" s="12"/>
      <c r="E52" s="12">
        <f>Haustiere[[#This Row],[Erwartete Kosten]]-Haustiere[[#This Row],[Tatsächliche Kosten]]</f>
        <v>0</v>
      </c>
      <c r="G52" t="s">
        <v>84</v>
      </c>
      <c r="H52" t="s">
        <v>56</v>
      </c>
      <c r="I52" t="s">
        <v>57</v>
      </c>
      <c r="J52" t="s">
        <v>58</v>
      </c>
    </row>
    <row r="53" spans="1:10" x14ac:dyDescent="0.2">
      <c r="B53" t="s">
        <v>27</v>
      </c>
      <c r="C53" s="12"/>
      <c r="D53" s="12"/>
      <c r="E53" s="12">
        <f>Haustiere[[#This Row],[Erwartete Kosten]]-Haustiere[[#This Row],[Tatsächliche Kosten]]</f>
        <v>0</v>
      </c>
      <c r="G53" t="s">
        <v>85</v>
      </c>
      <c r="H53" s="12"/>
      <c r="I53" s="12"/>
      <c r="J53" s="12">
        <f>Rechtskosten[[#This Row],[Erwartete Kosten]]-Rechtskosten[[#This Row],[Tatsächliche Kosten]]</f>
        <v>0</v>
      </c>
    </row>
    <row r="54" spans="1:10" x14ac:dyDescent="0.2">
      <c r="B54" t="s">
        <v>28</v>
      </c>
      <c r="C54" s="12"/>
      <c r="D54" s="12"/>
      <c r="E54" s="12">
        <f>SUBTOTAL(109,Haustiere[Differenz])</f>
        <v>0</v>
      </c>
      <c r="G54" t="s">
        <v>86</v>
      </c>
      <c r="H54" s="12"/>
      <c r="I54" s="12"/>
      <c r="J54" s="12">
        <f>Rechtskosten[[#This Row],[Erwartete Kosten]]-Rechtskosten[[#This Row],[Tatsächliche Kosten]]</f>
        <v>0</v>
      </c>
    </row>
    <row r="55" spans="1:10" x14ac:dyDescent="0.2">
      <c r="B55" s="16"/>
      <c r="C55" s="16"/>
      <c r="D55" s="16"/>
      <c r="E55" s="16"/>
      <c r="G55" t="s">
        <v>87</v>
      </c>
      <c r="H55" s="12"/>
      <c r="I55" s="12"/>
      <c r="J55" s="12">
        <f>Rechtskosten[[#This Row],[Erwartete Kosten]]-Rechtskosten[[#This Row],[Tatsächliche Kosten]]</f>
        <v>0</v>
      </c>
    </row>
    <row r="56" spans="1:10" x14ac:dyDescent="0.2">
      <c r="A56" s="8" t="s">
        <v>12</v>
      </c>
      <c r="B56" s="4" t="s">
        <v>47</v>
      </c>
      <c r="C56" s="4" t="s">
        <v>56</v>
      </c>
      <c r="D56" s="4" t="s">
        <v>57</v>
      </c>
      <c r="E56" s="4" t="s">
        <v>58</v>
      </c>
      <c r="G56" t="s">
        <v>27</v>
      </c>
      <c r="H56" s="12"/>
      <c r="I56" s="12"/>
      <c r="J56" s="12">
        <f>Rechtskosten[[#This Row],[Erwartete Kosten]]-Rechtskosten[[#This Row],[Tatsächliche Kosten]]</f>
        <v>0</v>
      </c>
    </row>
    <row r="57" spans="1:10" x14ac:dyDescent="0.2">
      <c r="B57" s="4" t="s">
        <v>44</v>
      </c>
      <c r="C57" s="11"/>
      <c r="D57" s="11"/>
      <c r="E57" s="11">
        <f>Körperpflege[[#This Row],[Erwartete Kosten]]-Körperpflege[[#This Row],[Tatsächliche Kosten]]</f>
        <v>0</v>
      </c>
      <c r="G57" t="s">
        <v>28</v>
      </c>
      <c r="H57" s="12"/>
      <c r="I57" s="12"/>
      <c r="J57" s="12">
        <f>SUBTOTAL(109,Rechtskosten[Differenz])</f>
        <v>0</v>
      </c>
    </row>
    <row r="58" spans="1:10" x14ac:dyDescent="0.2">
      <c r="B58" s="4" t="s">
        <v>48</v>
      </c>
      <c r="C58" s="11"/>
      <c r="D58" s="11"/>
      <c r="E58" s="11">
        <f>Körperpflege[[#This Row],[Erwartete Kosten]]-Körperpflege[[#This Row],[Tatsächliche Kosten]]</f>
        <v>0</v>
      </c>
      <c r="G58" s="16"/>
      <c r="H58" s="16"/>
      <c r="I58" s="16"/>
      <c r="J58" s="16"/>
    </row>
    <row r="59" spans="1:10" x14ac:dyDescent="0.2">
      <c r="A59" s="8" t="s">
        <v>13</v>
      </c>
      <c r="B59" s="4" t="s">
        <v>49</v>
      </c>
      <c r="C59" s="11"/>
      <c r="D59" s="11"/>
      <c r="E59" s="11">
        <f>Körperpflege[[#This Row],[Erwartete Kosten]]-Körperpflege[[#This Row],[Tatsächliche Kosten]]</f>
        <v>0</v>
      </c>
      <c r="G59" s="17" t="s">
        <v>88</v>
      </c>
      <c r="H59" s="17"/>
      <c r="I59" s="17"/>
      <c r="J59" s="18">
        <f>SUBTOTAL(109,Wohnen[Erwartete Kosten],Verkehrskosten[Erwartete Kosten],Versicherungen[Erwartete Kosten],Essen[Erwartete Kosten],Haustiere[Erwartete Kosten],Körperpflege[Erwartete Kosten],Unterhaltung[Erwartete Kosten],Darlehen[Erwartete Kosten],Steuern[Erwartete Kosten],Spareinlagen[Erwartete Kosten],Geschenke[Erwartete Kosten],Rechtskosten[Erwartete Kosten])</f>
        <v>1195</v>
      </c>
    </row>
    <row r="60" spans="1:10" x14ac:dyDescent="0.2">
      <c r="B60" s="4" t="s">
        <v>50</v>
      </c>
      <c r="C60" s="11"/>
      <c r="D60" s="11"/>
      <c r="E60" s="11">
        <f>Körperpflege[[#This Row],[Erwartete Kosten]]-Körperpflege[[#This Row],[Tatsächliche Kosten]]</f>
        <v>0</v>
      </c>
      <c r="G60" s="17"/>
      <c r="H60" s="17"/>
      <c r="I60" s="17"/>
      <c r="J60" s="18"/>
    </row>
    <row r="61" spans="1:10" x14ac:dyDescent="0.2">
      <c r="B61" s="4" t="s">
        <v>51</v>
      </c>
      <c r="C61" s="11"/>
      <c r="D61" s="11"/>
      <c r="E61" s="11">
        <f>Körperpflege[[#This Row],[Erwartete Kosten]]-Körperpflege[[#This Row],[Tatsächliche Kosten]]</f>
        <v>0</v>
      </c>
      <c r="G61" s="17" t="s">
        <v>89</v>
      </c>
      <c r="H61" s="17"/>
      <c r="I61" s="17"/>
      <c r="J61" s="18">
        <f>SUBTOTAL(109,Wohnen[Tatsächliche Kosten],Verkehrskosten[Tatsächliche Kosten],Versicherungen[Tatsächliche Kosten],Essen[Tatsächliche Kosten],Haustiere[Tatsächliche Kosten],Körperpflege[Tatsächliche Kosten],Unterhaltung[Tatsächliche Kosten],Darlehen[Tatsächliche Kosten],Steuern[Tatsächliche Kosten],Spareinlagen[Tatsächliche Kosten],Geschenke[Tatsächliche Kosten],Rechtskosten[Tatsächliche Kosten])</f>
        <v>1236</v>
      </c>
    </row>
    <row r="62" spans="1:10" x14ac:dyDescent="0.2">
      <c r="B62" s="4" t="s">
        <v>52</v>
      </c>
      <c r="C62" s="11"/>
      <c r="D62" s="11"/>
      <c r="E62" s="11">
        <f>Körperpflege[[#This Row],[Erwartete Kosten]]-Körperpflege[[#This Row],[Tatsächliche Kosten]]</f>
        <v>0</v>
      </c>
      <c r="G62" s="17"/>
      <c r="H62" s="17"/>
      <c r="I62" s="17"/>
      <c r="J62" s="18"/>
    </row>
    <row r="63" spans="1:10" x14ac:dyDescent="0.2">
      <c r="B63" s="4" t="s">
        <v>27</v>
      </c>
      <c r="C63" s="11"/>
      <c r="D63" s="11"/>
      <c r="E63" s="11">
        <f>Körperpflege[[#This Row],[Erwartete Kosten]]-Körperpflege[[#This Row],[Tatsächliche Kosten]]</f>
        <v>0</v>
      </c>
      <c r="G63" s="17" t="s">
        <v>90</v>
      </c>
      <c r="H63" s="17"/>
      <c r="I63" s="17"/>
      <c r="J63" s="18">
        <f>J59-J61</f>
        <v>-41</v>
      </c>
    </row>
    <row r="64" spans="1:10" x14ac:dyDescent="0.2">
      <c r="B64" s="4" t="s">
        <v>28</v>
      </c>
      <c r="C64" s="11"/>
      <c r="D64" s="11"/>
      <c r="E64" s="11">
        <f>SUBTOTAL(109,Körperpflege[Differenz])</f>
        <v>0</v>
      </c>
      <c r="G64" s="17"/>
      <c r="H64" s="17"/>
      <c r="I64" s="17"/>
      <c r="J64" s="18"/>
    </row>
    <row r="65" spans="2:5" x14ac:dyDescent="0.2">
      <c r="B65" s="16"/>
      <c r="C65" s="16"/>
      <c r="D65" s="16"/>
      <c r="E65" s="16"/>
    </row>
  </sheetData>
  <mergeCells count="32"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59:I60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START</vt:lpstr>
      <vt:lpstr>PERSÖNLICHES MONATSBUDGET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2018-09-19T06:00:03Z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