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28800" windowHeight="11760" tabRatio="603" xr2:uid="{00000000-000D-0000-FFFF-FFFF00000000}"/>
  </bookViews>
  <sheets>
    <sheet name="טבלת נתונים" sheetId="4" r:id="rId1"/>
    <sheet name="מידות" sheetId="12" r:id="rId2"/>
    <sheet name="משקל - BMI" sheetId="13" r:id="rId3"/>
    <sheet name="משקל - שומן בגוף" sheetId="15" r:id="rId4"/>
  </sheets>
  <definedNames>
    <definedName name="RowTitleRegion1..C2">'טבלת נתונים'!$B$2</definedName>
    <definedName name="Title1">Fitness[[#Headers],[תאריך]]</definedName>
    <definedName name="_xlnm.Print_Titles" localSheetId="0">'טבלת נתונים'!$4:$4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<sst xmlns="http://schemas.openxmlformats.org/spreadsheetml/2006/main" count="12" uniqueCount="12">
  <si>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תרשים כניסה לכושר עבור גברים</t>
  </si>
  <si>
    <t>גובה (מ')</t>
  </si>
  <si>
    <t>תאריך</t>
  </si>
  <si>
    <t>משקל (ק"ג)</t>
  </si>
  <si>
    <t>הערה: עקוב אחר ההתקדמות שלך עבור 'מידות', 'משקל - BMI' ו'משקל - שומן בגוף' בתרשימים ובגליונות העבודה המתאימים בחוברת עבודה זו.</t>
  </si>
  <si>
    <t>חזה (ס"מ)</t>
  </si>
  <si>
    <t>מותניים (ס"מ)</t>
  </si>
  <si>
    <t>ירכיים (ס"מ)</t>
  </si>
  <si>
    <t>משקל גוף משוער ללא שומן (ק"ג)</t>
  </si>
  <si>
    <t>משקל שומן משוער בגוף (ק"ג)</t>
  </si>
  <si>
    <t>אחוז שומן משוער בגוף (ק"ג)</t>
  </si>
  <si>
    <t>מדד מסת גוף (BMI) משוער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</si>
</sst>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0.0"/>
    <numFmt numFmtId="166" formatCode="0.0%"/>
    <numFmt numFmtId="167" formatCode="[$-1010000]d/m/yyyy;@"/>
    <numFmt numFmtId="168" formatCode="#,##0.0_ ;\-#,##0.0\ "/>
  </numFmts>
  <fonts count="22" x14ac:knownFonts="1">
    <font>
      <sz val="11"/>
      <color theme="1" tint="0.2499465926084170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theme="1" tint="0.24994659260841701"/>
      <name val="Tahoma"/>
      <family val="2"/>
    </font>
    <font>
      <b/>
      <sz val="11"/>
      <color rgb="FF3F3F3F"/>
      <name val="Tahoma"/>
      <family val="2"/>
    </font>
    <font>
      <sz val="2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249977111117893"/>
      <name val="Tahoma"/>
      <family val="2"/>
    </font>
    <font>
      <b/>
      <sz val="11"/>
      <color theme="1" tint="0.2499465926084170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right" vertical="center" wrapText="1" readingOrder="2"/>
    </xf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 applyNumberFormat="0" applyFill="0" applyBorder="0" applyProtection="0">
      <alignment vertical="center" readingOrder="2"/>
    </xf>
    <xf numFmtId="167" fontId="15" fillId="0" borderId="0">
      <alignment vertical="center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6" applyNumberFormat="0" applyAlignment="0" applyProtection="0"/>
    <xf numFmtId="0" fontId="16" fillId="6" borderId="7" applyNumberFormat="0" applyAlignment="0" applyProtection="0"/>
    <xf numFmtId="0" fontId="5" fillId="6" borderId="6" applyNumberFormat="0" applyAlignment="0" applyProtection="0"/>
    <xf numFmtId="0" fontId="13" fillId="0" borderId="8" applyNumberFormat="0" applyFill="0" applyAlignment="0" applyProtection="0"/>
    <xf numFmtId="0" fontId="6" fillId="7" borderId="9" applyNumberFormat="0" applyAlignment="0" applyProtection="0"/>
    <xf numFmtId="0" fontId="19" fillId="0" borderId="0" applyNumberFormat="0" applyFill="0" applyBorder="0" applyAlignment="0" applyProtection="0"/>
    <xf numFmtId="0" fontId="15" fillId="8" borderId="10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">
    <xf numFmtId="165" fontId="0" fillId="0" borderId="0" xfId="0">
      <alignment horizontal="right" vertical="center" wrapText="1" readingOrder="2"/>
    </xf>
    <xf numFmtId="0" fontId="20" fillId="0" borderId="1" xfId="0" applyNumberFormat="1" applyFont="1" applyBorder="1" applyAlignment="1">
      <alignment horizontal="center" vertical="center" readingOrder="2"/>
    </xf>
    <xf numFmtId="2" fontId="20" fillId="0" borderId="2" xfId="0" applyNumberFormat="1" applyFont="1" applyBorder="1" applyAlignment="1">
      <alignment horizontal="center" vertical="center" readingOrder="2"/>
    </xf>
    <xf numFmtId="165" fontId="21" fillId="0" borderId="0" xfId="0" applyFont="1" applyAlignment="1">
      <alignment horizontal="right" vertical="center" wrapText="1" readingOrder="2"/>
    </xf>
    <xf numFmtId="0" fontId="6" fillId="0" borderId="0" xfId="0" applyNumberFormat="1" applyFont="1" applyAlignment="1">
      <alignment horizontal="right" vertical="center" wrapText="1" readingOrder="2"/>
    </xf>
    <xf numFmtId="165" fontId="0" fillId="0" borderId="0" xfId="0" applyFont="1" applyAlignment="1">
      <alignment horizontal="right" vertical="center" wrapText="1" readingOrder="2"/>
    </xf>
    <xf numFmtId="165" fontId="0" fillId="0" borderId="0" xfId="0" applyFont="1">
      <alignment horizontal="right" vertical="center" wrapText="1" readingOrder="2"/>
    </xf>
    <xf numFmtId="168" fontId="0" fillId="0" borderId="0" xfId="1" applyFont="1" applyAlignment="1">
      <alignment horizontal="left" vertical="center" readingOrder="2"/>
    </xf>
    <xf numFmtId="166" fontId="0" fillId="0" borderId="0" xfId="5" applyFont="1" applyAlignment="1">
      <alignment horizontal="left" vertical="center" readingOrder="2"/>
    </xf>
    <xf numFmtId="167" fontId="15" fillId="0" borderId="0" xfId="7" applyAlignment="1">
      <alignment horizontal="left" vertical="center"/>
    </xf>
    <xf numFmtId="0" fontId="17" fillId="0" borderId="0" xfId="6" applyNumberFormat="1" applyFont="1" applyFill="1" applyBorder="1" applyAlignment="1">
      <alignment horizontal="right" vertical="center" readingOrder="2"/>
    </xf>
    <xf numFmtId="165" fontId="0" fillId="0" borderId="0" xfId="0" applyFont="1" applyBorder="1" applyAlignment="1">
      <alignment horizontal="right" vertical="top" wrapText="1" indent="1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" builtinId="3" customBuiltin="1"/>
    <cellStyle name="Currency" xfId="3" builtinId="4" customBuiltin="1"/>
    <cellStyle name="Normal" xfId="0" builtinId="0" customBuiltin="1"/>
    <cellStyle name="Percent" xfId="5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6" builtinId="15" customBuiltin="1"/>
    <cellStyle name="כותרת 1" xfId="8" builtinId="16" customBuiltin="1"/>
    <cellStyle name="כותרת 2" xfId="9" builtinId="17" customBuiltin="1"/>
    <cellStyle name="כותרת 3" xfId="10" builtinId="18" customBuiltin="1"/>
    <cellStyle name="כותרת 4" xfId="11" builtinId="19" customBuiltin="1"/>
    <cellStyle name="מטבע [0]" xfId="4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2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7" xr:uid="{00000000-0005-0000-0000-000004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68" formatCode="#,##0.0_ ;\-#,##0.0\ 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22"/>
      <tableStyleElement type="firstRowStripe" dxfId="21"/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מידות (ס"מ)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'טבלת נתונים'!$F$4</c:f>
              <c:strCache>
                <c:ptCount val="1"/>
                <c:pt idx="0">
                  <c:v>ירכיים (ס"מ)</c:v>
                </c:pt>
              </c:strCache>
            </c:strRef>
          </c:tx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נתונים'!$F$5:$F$9</c:f>
              <c:numCache>
                <c:formatCode>#,##0.0_ ;\-#,##0.0\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'טבלת נתונים'!$E$4</c:f>
              <c:strCache>
                <c:ptCount val="1"/>
                <c:pt idx="0">
                  <c:v>מותניים (ס"מ)</c:v>
                </c:pt>
              </c:strCache>
            </c:strRef>
          </c:tx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נתונים'!$E$5:$E$9</c:f>
              <c:numCache>
                <c:formatCode>#,##0.0_ ;\-#,##0.0\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'טבלת נתונים'!$D$4</c:f>
              <c:strCache>
                <c:ptCount val="1"/>
                <c:pt idx="0">
                  <c:v>חזה (ס"מ)</c:v>
                </c:pt>
              </c:strCache>
            </c:strRef>
          </c:tx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נתונים'!$D$5:$D$9</c:f>
              <c:numCache>
                <c:formatCode>#,##0.0_ ;\-#,##0.0\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[$-1010000]d/m/yyyy;@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he-IL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he-IL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he-IL"/>
        </a:p>
      </c:txPr>
    </c:legend>
    <c:plotVisOnly val="1"/>
    <c:dispBlanksAs val="gap"/>
    <c:showDLblsOverMax val="0"/>
  </c:chart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משקל -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'טבלת נתונים'!$C$4</c:f>
              <c:strCache>
                <c:ptCount val="1"/>
                <c:pt idx="0">
                  <c:v>משקל (ק"ג)</c:v>
                </c:pt>
              </c:strCache>
            </c:strRef>
          </c:tx>
          <c:invertIfNegative val="0"/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'טבלת נתונים'!$J$4</c:f>
              <c:strCache>
                <c:ptCount val="1"/>
                <c:pt idx="0">
                  <c:v>מדד מסת גוף (BMI) משוער</c:v>
                </c:pt>
              </c:strCache>
            </c:strRef>
          </c:tx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נתונים'!$J$5:$J$9</c:f>
              <c:numCache>
                <c:formatCode>#,##0.0_ ;\-#,##0.0\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[$-1010000]d/m/yyyy;@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he-IL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he-IL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BMI</a:t>
                </a:r>
              </a:p>
            </c:rich>
          </c:tx>
          <c:overlay val="0"/>
        </c:title>
        <c:numFmt formatCode="#,##0.0_ ;\-#,##0.0\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he-IL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[$-1010000]d/m/yyyy;@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he-IL"/>
        </a:p>
      </c:txPr>
    </c:legend>
    <c:plotVisOnly val="1"/>
    <c:dispBlanksAs val="gap"/>
    <c:showDLblsOverMax val="0"/>
  </c:chart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משקל - שומן בגוף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'טבלת נתונים'!$C$4</c:f>
              <c:strCache>
                <c:ptCount val="1"/>
                <c:pt idx="0">
                  <c:v>משקל (ק"ג)</c:v>
                </c:pt>
              </c:strCache>
            </c:strRef>
          </c:tx>
          <c:invertIfNegative val="0"/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'טבלת נתונים'!$I$4</c:f>
              <c:strCache>
                <c:ptCount val="1"/>
                <c:pt idx="0">
                  <c:v>אחוז שומן משוער בגוף (ק"ג)</c:v>
                </c:pt>
              </c:strCache>
            </c:strRef>
          </c:tx>
          <c:cat>
            <c:numRef>
              <c:f>'טבלת נתונים'!$B$5:$B$9</c:f>
              <c:numCache>
                <c:formatCode>[$-1010000]d/m/yyyy;@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'טבלת נתונים'!$I$5:$I$9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[$-1010000]d/m/yyyy;@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שומן בגוף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[$-1010000]d/m/yyyy;@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1228812950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תרשים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תרשים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תרשים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tness" displayName="Fitness" ref="B4:J9" headerRowDxfId="19" dataDxfId="18" headerRowCellStyle="Normal" dataCellStyle="Normal">
  <autoFilter ref="B4:J9" xr:uid="{00000000-0009-0000-0100-000001000000}"/>
  <tableColumns count="9">
    <tableColumn id="1" xr3:uid="{00000000-0010-0000-0000-000001000000}" name="תאריך" totalsRowLabel="סה&quot;כ" dataDxfId="17" totalsRowDxfId="0" dataCellStyle="תאריך"/>
    <tableColumn id="2" xr3:uid="{00000000-0010-0000-0000-000002000000}" name="משקל (ק&quot;ג)" dataDxfId="16" totalsRowDxfId="1" dataCellStyle="Comma"/>
    <tableColumn id="3" xr3:uid="{00000000-0010-0000-0000-000003000000}" name="חזה (ס&quot;מ)" dataDxfId="15" totalsRowDxfId="2" dataCellStyle="Comma"/>
    <tableColumn id="4" xr3:uid="{00000000-0010-0000-0000-000004000000}" name="מותניים (ס&quot;מ)" dataDxfId="14" totalsRowDxfId="3" dataCellStyle="Comma"/>
    <tableColumn id="5" xr3:uid="{00000000-0010-0000-0000-000005000000}" name="ירכיים (ס&quot;מ)" dataDxfId="13" totalsRowDxfId="4" dataCellStyle="Comma"/>
    <tableColumn id="6" xr3:uid="{00000000-0010-0000-0000-000006000000}" name="משקל גוף משוער ללא שומן (ק&quot;ג)" dataDxfId="12" totalsRowDxfId="5" dataCellStyle="Comma">
      <calculatedColumnFormula>(1.1*Fitness[[#This Row],[משקל (ק"ג)]])-128*(Fitness[[#This Row],[משקל (ק"ג)]]^2/(100*$C$2)^2)</calculatedColumnFormula>
    </tableColumn>
    <tableColumn id="7" xr3:uid="{00000000-0010-0000-0000-000007000000}" name="משקל שומן משוער בגוף (ק&quot;ג)" dataDxfId="11" totalsRowDxfId="6" dataCellStyle="Comma">
      <calculatedColumnFormula>C5-G5</calculatedColumnFormula>
    </tableColumn>
    <tableColumn id="8" xr3:uid="{00000000-0010-0000-0000-000008000000}" name="אחוז שומן משוער בגוף (ק&quot;ג)" dataDxfId="10" totalsRowDxfId="7" dataCellStyle="Percent">
      <calculatedColumnFormula>IF(ISERROR((H5*100)/C5),"0.0",(H5*100)/C5)*0.01</calculatedColumnFormula>
    </tableColumn>
    <tableColumn id="9" xr3:uid="{00000000-0010-0000-0000-000009000000}" name="מדד מסת גוף (BMI) משוער" totalsRowFunction="sum" dataDxfId="9" totalsRowDxfId="8" dataCellStyle="Comma">
      <calculatedColumnFormula>(Fitness[[#This Row],[משקל (ק"ג)]]/($C$2*$C$2))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הזן תאריך, משקל והיקפי חזה, מותניים וירכיים בטבלה זו. כל העמודות האחרות מחושבות באופן אוטומטי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9"/>
  <sheetViews>
    <sheetView showGridLines="0" rightToLeft="1" tabSelected="1" workbookViewId="0"/>
  </sheetViews>
  <sheetFormatPr defaultRowHeight="30" customHeight="1" x14ac:dyDescent="0.2"/>
  <cols>
    <col min="1" max="1" width="2.625" style="6" customWidth="1"/>
    <col min="2" max="2" width="14.625" style="6" customWidth="1"/>
    <col min="3" max="6" width="15.625" style="6" customWidth="1"/>
    <col min="7" max="10" width="22.625" style="6" customWidth="1"/>
    <col min="11" max="11" width="2.625" style="6" customWidth="1"/>
    <col min="12" max="16384" width="9" style="6"/>
  </cols>
  <sheetData>
    <row r="1" spans="1:10" ht="60.75" customHeight="1" x14ac:dyDescent="0.2">
      <c r="A1" s="5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2.1" customHeight="1" x14ac:dyDescent="0.2">
      <c r="A2" s="5"/>
      <c r="B2" s="1" t="s">
        <v>1</v>
      </c>
      <c r="C2" s="2">
        <v>1.9</v>
      </c>
      <c r="D2" s="11" t="s">
        <v>4</v>
      </c>
      <c r="E2" s="11"/>
      <c r="F2" s="11"/>
      <c r="G2" s="11"/>
      <c r="H2" s="11"/>
      <c r="I2" s="11"/>
      <c r="J2" s="5"/>
    </row>
    <row r="3" spans="1:10" ht="15" customHeight="1" x14ac:dyDescent="0.2">
      <c r="A3" s="5"/>
      <c r="B3" s="5"/>
      <c r="C3" s="5"/>
      <c r="D3" s="11"/>
      <c r="E3" s="11"/>
      <c r="F3" s="11"/>
      <c r="G3" s="11"/>
      <c r="H3" s="11"/>
      <c r="I3" s="11"/>
      <c r="J3" s="5"/>
    </row>
    <row r="4" spans="1:10" ht="30" customHeight="1" x14ac:dyDescent="0.2">
      <c r="A4" s="5"/>
      <c r="B4" s="3" t="s">
        <v>2</v>
      </c>
      <c r="C4" s="4" t="s">
        <v>3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0" customHeight="1" x14ac:dyDescent="0.2">
      <c r="A5" s="5"/>
      <c r="B5" s="9">
        <f ca="1">DATE(YEAR(TODAY()),MONTH(TODAY()),1)</f>
        <v>43374</v>
      </c>
      <c r="C5" s="7">
        <v>91</v>
      </c>
      <c r="D5" s="7">
        <v>106.5</v>
      </c>
      <c r="E5" s="7">
        <v>91.5</v>
      </c>
      <c r="F5" s="7">
        <v>86</v>
      </c>
      <c r="G5" s="7">
        <f>(1.1*Fitness[[#This Row],[משקל (ק"ג)]])-128*(Fitness[[#This Row],[משקל (ק"ג)]]^2/(100*$C$2)^2)</f>
        <v>70.738005540166213</v>
      </c>
      <c r="H5" s="7">
        <f>C5-G5</f>
        <v>20.261994459833787</v>
      </c>
      <c r="I5" s="8">
        <f t="shared" ref="I5:I9" si="0">IF(ISERROR((H5*100)/C5),"0.0",(H5*100)/C5)*0.01</f>
        <v>0.22265927977839325</v>
      </c>
      <c r="J5" s="7">
        <f>(Fitness[[#This Row],[משקל (ק"ג)]]/($C$2*$C$2))</f>
        <v>25.207756232686982</v>
      </c>
    </row>
    <row r="6" spans="1:10" ht="30" customHeight="1" x14ac:dyDescent="0.2">
      <c r="A6" s="5"/>
      <c r="B6" s="9">
        <f ca="1">DATE(YEAR(TODAY()),MONTH(TODAY()),8)</f>
        <v>43381</v>
      </c>
      <c r="C6" s="7">
        <v>91</v>
      </c>
      <c r="D6" s="7">
        <v>106.5</v>
      </c>
      <c r="E6" s="7">
        <v>91.5</v>
      </c>
      <c r="F6" s="7">
        <v>86</v>
      </c>
      <c r="G6" s="7">
        <f>(1.1*Fitness[[#This Row],[משקל (ק"ג)]])-128*(Fitness[[#This Row],[משקל (ק"ג)]]^2/(100*$C$2)^2)</f>
        <v>70.738005540166213</v>
      </c>
      <c r="H6" s="7">
        <f>C6-G6</f>
        <v>20.261994459833787</v>
      </c>
      <c r="I6" s="8">
        <f t="shared" si="0"/>
        <v>0.22265927977839325</v>
      </c>
      <c r="J6" s="7">
        <f>(Fitness[[#This Row],[משקל (ק"ג)]]/($C$2*$C$2))</f>
        <v>25.207756232686982</v>
      </c>
    </row>
    <row r="7" spans="1:10" ht="30" customHeight="1" x14ac:dyDescent="0.2">
      <c r="A7" s="5"/>
      <c r="B7" s="9">
        <f ca="1">DATE(YEAR(TODAY()),MONTH(TODAY()),15)</f>
        <v>43388</v>
      </c>
      <c r="C7" s="7">
        <v>90.5</v>
      </c>
      <c r="D7" s="7">
        <v>106.5</v>
      </c>
      <c r="E7" s="7">
        <v>90</v>
      </c>
      <c r="F7" s="7">
        <v>85</v>
      </c>
      <c r="G7" s="7">
        <f>(1.1*Fitness[[#This Row],[משקל (ק"ג)]])-128*(Fitness[[#This Row],[משקל (ק"ג)]]^2/(100*$C$2)^2)</f>
        <v>70.509778393351809</v>
      </c>
      <c r="H7" s="7">
        <f>C7-G7</f>
        <v>19.990221606648191</v>
      </c>
      <c r="I7" s="8">
        <f t="shared" si="0"/>
        <v>0.2208864265927977</v>
      </c>
      <c r="J7" s="7">
        <f>(Fitness[[#This Row],[משקל (ק"ג)]]/($C$2*$C$2))</f>
        <v>25.069252077562329</v>
      </c>
    </row>
    <row r="8" spans="1:10" ht="30" customHeight="1" x14ac:dyDescent="0.2">
      <c r="A8" s="5"/>
      <c r="B8" s="9">
        <f ca="1">DATE(YEAR(TODAY()),MONTH(TODAY()),22)</f>
        <v>43395</v>
      </c>
      <c r="C8" s="7">
        <v>89.5</v>
      </c>
      <c r="D8" s="7">
        <v>106.5</v>
      </c>
      <c r="E8" s="7">
        <v>90</v>
      </c>
      <c r="F8" s="7">
        <v>84</v>
      </c>
      <c r="G8" s="7">
        <f>(1.1*Fitness[[#This Row],[משקל (ק"ג)]])-128*(Fitness[[#This Row],[משקל (ק"ג)]]^2/(100*$C$2)^2)</f>
        <v>70.048005540166201</v>
      </c>
      <c r="H8" s="7">
        <f>C8-G8</f>
        <v>19.451994459833799</v>
      </c>
      <c r="I8" s="8">
        <f t="shared" si="0"/>
        <v>0.21734072022160672</v>
      </c>
      <c r="J8" s="7">
        <f>(Fitness[[#This Row],[משקל (ק"ג)]]/($C$2*$C$2))</f>
        <v>24.792243767313021</v>
      </c>
    </row>
    <row r="9" spans="1:10" ht="30" customHeight="1" x14ac:dyDescent="0.2">
      <c r="A9" s="5"/>
      <c r="B9" s="9">
        <f ca="1">DATE(YEAR(TODAY()),MONTH(TODAY()),29)</f>
        <v>43402</v>
      </c>
      <c r="C9" s="7">
        <v>89.5</v>
      </c>
      <c r="D9" s="7">
        <v>108</v>
      </c>
      <c r="E9" s="7">
        <v>90</v>
      </c>
      <c r="F9" s="7">
        <v>84</v>
      </c>
      <c r="G9" s="7">
        <f>(1.1*Fitness[[#This Row],[משקל (ק"ג)]])-128*(Fitness[[#This Row],[משקל (ק"ג)]]^2/(100*$C$2)^2)</f>
        <v>70.048005540166201</v>
      </c>
      <c r="H9" s="7">
        <f>C9-G9</f>
        <v>19.451994459833799</v>
      </c>
      <c r="I9" s="8">
        <f t="shared" si="0"/>
        <v>0.21734072022160672</v>
      </c>
      <c r="J9" s="7">
        <f>(Fitness[[#This Row],[משקל (ק"ג)]]/($C$2*$C$2))</f>
        <v>24.792243767313021</v>
      </c>
    </row>
  </sheetData>
  <mergeCells count="2">
    <mergeCell ref="B1:J1"/>
    <mergeCell ref="D2:I3"/>
  </mergeCells>
  <phoneticPr fontId="1" type="noConversion"/>
  <dataValidations xWindow="90" yWindow="224" count="13">
    <dataValidation allowBlank="1" showInputMessage="1" showErrorMessage="1" prompt="הזן תאריך בעמודה זו תחת כותרת זו. השתמש במסנני כותרות כדי למצוא ערכים ספציפיים" sqref="B4" xr:uid="{00000000-0002-0000-0000-000000000000}"/>
    <dataValidation allowBlank="1" showInputMessage="1" showErrorMessage="1" prompt="הזן משקל בקילוגרמים בעמודה זו תחת כותרת זו" sqref="C4" xr:uid="{00000000-0002-0000-0000-000001000000}"/>
    <dataValidation allowBlank="1" showInputMessage="1" showErrorMessage="1" prompt="הזן את היקף החזה בסנטימטרים בעמודה זו תחת כותרת זו" sqref="D4" xr:uid="{00000000-0002-0000-0000-000002000000}"/>
    <dataValidation allowBlank="1" showInputMessage="1" showErrorMessage="1" prompt="הזן את היקף המותניים בסנטימטרים בעמודה זו תחת כותרת זו" sqref="E4" xr:uid="{00000000-0002-0000-0000-000003000000}"/>
    <dataValidation allowBlank="1" showInputMessage="1" showErrorMessage="1" prompt="הזן את היקף הירכיים בסנטימטרים בעמודה זו תחת כותרת זו" sqref="F4" xr:uid="{00000000-0002-0000-0000-000004000000}"/>
    <dataValidation allowBlank="1" showInputMessage="1" showErrorMessage="1" prompt="משקל הגוף המשוער ללא שומן (בק&quot;ג) מחושב באופן אוטומטי בעמודה זו תחת כותרת זו" sqref="G4" xr:uid="{00000000-0002-0000-0000-000005000000}"/>
    <dataValidation allowBlank="1" showInputMessage="1" showErrorMessage="1" prompt="משקל השומן המשוער בגוף (בק&quot;ג) מחושב באופן אוטומטי בעמודה זו תחת כותרת זו" sqref="H4" xr:uid="{00000000-0002-0000-0000-000006000000}"/>
    <dataValidation allowBlank="1" showInputMessage="1" showErrorMessage="1" prompt="אחוז השומן המשוער בגוף (בק&quot;ג) מחושב באופן אוטומטי בעמודה זו תחת כותרת זו" sqref="I4" xr:uid="{00000000-0002-0000-0000-000007000000}"/>
    <dataValidation allowBlank="1" showInputMessage="1" showErrorMessage="1" prompt="מדד מסת הגוף המשוער (בק&quot;ג) מחושב באופן אוטומטי בעמודה זו תחת כותרת זו" sqref="J4" xr:uid="{00000000-0002-0000-0000-000008000000}"/>
    <dataValidation allowBlank="1" showInputMessage="1" showErrorMessage="1" prompt="הזן גובה במטרים בתא משמאל" sqref="B2" xr:uid="{00000000-0002-0000-0000-000009000000}"/>
    <dataValidation allowBlank="1" showInputMessage="1" showErrorMessage="1" prompt="הזן גובה במטרים בתא זה ומידות בטבלה שמתחילה בתא B4" sqref="C2" xr:uid="{00000000-0002-0000-0000-00000A000000}"/>
    <dataValidation allowBlank="1" showInputMessage="1" showErrorMessage="1" prompt="הכותרת של גליון עבודה זה מופיעה בתא זה. הזן גובה במטרים בתא C2" sqref="B1:J1" xr:uid="{00000000-0002-0000-0000-00000B000000}"/>
    <dataValidation allowBlank="1" showInputMessage="1" showErrorMessage="1" prompt="צור כלי מעקב אחר כניסה לכושר עבור גברים בחוברת עבודה זו. הזן פרטים בטבלת הכושר בגליון עבודה זה. תרשימי המידות, מדד מסת הגוף והשומן בגוף מופיעים בגליונות העבודה האחרים" sqref="A1" xr:uid="{00000000-0002-0000-0000-00000C000000}"/>
  </dataValidations>
  <printOptions horizontalCentered="1"/>
  <pageMargins left="0.5" right="0.5" top="0.75" bottom="0.75" header="0.5" footer="0.5"/>
  <pageSetup paperSize="9" scale="74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גליונות עבודה</vt:lpstr>
      </vt:variant>
      <vt:variant>
        <vt:i4>1</vt:i4>
      </vt:variant>
      <vt:variant>
        <vt:lpstr>תרשימים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7" baseType="lpstr">
      <vt:lpstr>טבלת נתונים</vt:lpstr>
      <vt:lpstr>מידות</vt:lpstr>
      <vt:lpstr>משקל - BMI</vt:lpstr>
      <vt:lpstr>משקל - שומן בגוף</vt:lpstr>
      <vt:lpstr>RowTitleRegion1..C2</vt:lpstr>
      <vt:lpstr>Title1</vt:lpstr>
      <vt:lpstr>'טבלת נתונים'!WPrint_TitlesW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2018-10-11T01:42:51Z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