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bookViews>
    <workbookView xWindow="0" yWindow="0" windowWidth="28530" windowHeight="11010" xr2:uid="{00000000-000D-0000-FFFF-FFFF00000000}"/>
  </bookViews>
  <sheets>
    <sheet name="Nepravilnosti proizvodnje" sheetId="1" r:id="rId1"/>
    <sheet name="Grafikon pokr. sa prob. sr. vr." sheetId="8" r:id="rId2"/>
  </sheets>
  <definedNames>
    <definedName name="ColumnTitleRegion1..F3.1">'Nepravilnosti proizvodnje'!$F$2</definedName>
    <definedName name="Naslov1">Podaci[[#Headers],[Datum]]</definedName>
    <definedName name="_xlnm.Print_Titles" localSheetId="0">'Nepravilnosti proizvodnje'!$10:$11</definedName>
    <definedName name="RowTitleRegion1..C8">'Nepravilnosti proizvodnje'!$B$2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21" i="1"/>
  <c r="J29" i="1"/>
  <c r="J20" i="1"/>
  <c r="J24" i="1"/>
  <c r="J25" i="1"/>
  <c r="J22" i="1"/>
  <c r="J19" i="1"/>
  <c r="J12" i="1"/>
  <c r="J28" i="1"/>
  <c r="J26" i="1"/>
  <c r="J23" i="1"/>
  <c r="J13" i="1"/>
  <c r="J14" i="1"/>
  <c r="J27" i="1"/>
  <c r="J16" i="1"/>
  <c r="J17" i="1"/>
  <c r="J18" i="1"/>
  <c r="C27" i="1"/>
  <c r="C28" i="1" s="1"/>
</calcChain>
</file>

<file path=xl/sharedStrings.xml><?xml version="1.0" encoding="utf-8"?>
<sst xmlns="http://schemas.openxmlformats.org/spreadsheetml/2006/main" count="23" uniqueCount="22">
  <si>
    <t>Grafikon kontrole za štampanje knjiga</t>
  </si>
  <si>
    <t>Naziv postrojenja:</t>
  </si>
  <si>
    <t>Datum izveštaja:</t>
  </si>
  <si>
    <t>Tehničar za kontrolu kvaliteta:</t>
  </si>
  <si>
    <t>Odeljenje:</t>
  </si>
  <si>
    <t>ID opreme:</t>
  </si>
  <si>
    <t>Datum početka:</t>
  </si>
  <si>
    <t>Datum završetka:</t>
  </si>
  <si>
    <t>#1</t>
  </si>
  <si>
    <t>Datum</t>
  </si>
  <si>
    <t>Ime</t>
  </si>
  <si>
    <t>Provera kvaliteta</t>
  </si>
  <si>
    <t>Press 4</t>
  </si>
  <si>
    <t>Broj nepravilnosti</t>
  </si>
  <si>
    <t>Uzorak 1</t>
  </si>
  <si>
    <t>Uzorak 2</t>
  </si>
  <si>
    <t>Beleške:</t>
  </si>
  <si>
    <t>Uzorak 3</t>
  </si>
  <si>
    <t>Uzorak 4</t>
  </si>
  <si>
    <t>Uzorak 5</t>
  </si>
  <si>
    <t>Srednja vrednost</t>
  </si>
  <si>
    <t>Probna srednja vrednost (prosek svih srednjih vrednosti)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</si>
</sst>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#,##0_ ;\-#,##0\ "/>
    <numFmt numFmtId="165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5" tint="-0.249977111117893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9" applyNumberFormat="0" applyAlignment="0" applyProtection="0"/>
    <xf numFmtId="0" fontId="20" fillId="7" borderId="30" applyNumberFormat="0" applyAlignment="0" applyProtection="0"/>
    <xf numFmtId="0" fontId="21" fillId="7" borderId="29" applyNumberFormat="0" applyAlignment="0" applyProtection="0"/>
    <xf numFmtId="0" fontId="22" fillId="0" borderId="31" applyNumberFormat="0" applyFill="0" applyAlignment="0" applyProtection="0"/>
    <xf numFmtId="0" fontId="23" fillId="8" borderId="32" applyNumberFormat="0" applyAlignment="0" applyProtection="0"/>
    <xf numFmtId="0" fontId="24" fillId="0" borderId="0" applyNumberFormat="0" applyFill="0" applyBorder="0" applyAlignment="0" applyProtection="0"/>
    <xf numFmtId="0" fontId="5" fillId="9" borderId="33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34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0" fillId="0" borderId="2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8" xfId="0" applyNumberFormat="1" applyBorder="1">
      <alignment vertical="center"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8" fillId="0" borderId="24" xfId="0" applyFont="1" applyBorder="1" applyAlignment="1">
      <alignment horizontal="left" textRotation="90" wrapText="1"/>
    </xf>
    <xf numFmtId="164" fontId="0" fillId="0" borderId="23" xfId="2" applyFont="1" applyBorder="1" applyAlignment="1">
      <alignment vertical="center"/>
    </xf>
    <xf numFmtId="164" fontId="0" fillId="0" borderId="3" xfId="2" applyFont="1" applyBorder="1" applyAlignment="1">
      <alignment vertical="center"/>
    </xf>
    <xf numFmtId="164" fontId="0" fillId="0" borderId="6" xfId="2" applyFont="1" applyBorder="1" applyAlignment="1">
      <alignment vertical="center"/>
    </xf>
    <xf numFmtId="165" fontId="11" fillId="2" borderId="23" xfId="1" applyFont="1" applyFill="1" applyBorder="1" applyAlignment="1">
      <alignment vertical="center"/>
    </xf>
    <xf numFmtId="165" fontId="11" fillId="2" borderId="3" xfId="1" applyFont="1" applyFill="1" applyBorder="1" applyAlignment="1">
      <alignment vertical="center"/>
    </xf>
    <xf numFmtId="165" fontId="11" fillId="2" borderId="6" xfId="1" applyFont="1" applyFill="1" applyBorder="1" applyAlignment="1">
      <alignment vertical="center"/>
    </xf>
    <xf numFmtId="0" fontId="8" fillId="0" borderId="25" xfId="0" applyFont="1" applyBorder="1" applyAlignment="1">
      <alignment horizontal="left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1" xfId="6" applyBorder="1">
      <alignment horizontal="left"/>
    </xf>
    <xf numFmtId="165" fontId="27" fillId="2" borderId="5" xfId="1" applyFont="1" applyFill="1" applyBorder="1" applyAlignment="1">
      <alignment vertical="center"/>
    </xf>
    <xf numFmtId="165" fontId="27" fillId="2" borderId="1" xfId="1" applyFont="1" applyFill="1" applyBorder="1" applyAlignment="1">
      <alignment vertical="center"/>
    </xf>
    <xf numFmtId="165" fontId="27" fillId="2" borderId="4" xfId="1" applyFont="1" applyFill="1" applyBorder="1" applyAlignment="1">
      <alignment vertical="center"/>
    </xf>
  </cellXfs>
  <cellStyles count="48">
    <cellStyle name="20% Akcenat1" xfId="25" builtinId="30" customBuiltin="1"/>
    <cellStyle name="20% Akcenat2" xfId="29" builtinId="34" customBuiltin="1"/>
    <cellStyle name="20% Akcenat3" xfId="33" builtinId="38" customBuiltin="1"/>
    <cellStyle name="20% Akcenat4" xfId="37" builtinId="42" customBuiltin="1"/>
    <cellStyle name="20% Akcenat5" xfId="41" builtinId="46" customBuiltin="1"/>
    <cellStyle name="20% Akcenat6" xfId="45" builtinId="50" customBuiltin="1"/>
    <cellStyle name="40% Akcenat1" xfId="26" builtinId="31" customBuiltin="1"/>
    <cellStyle name="40% Akcenat2" xfId="30" builtinId="35" customBuiltin="1"/>
    <cellStyle name="40% Akcenat3" xfId="34" builtinId="39" customBuiltin="1"/>
    <cellStyle name="40% Akcenat4" xfId="38" builtinId="43" customBuiltin="1"/>
    <cellStyle name="40% Akcenat5" xfId="42" builtinId="47" customBuiltin="1"/>
    <cellStyle name="40% Akcenat6" xfId="46" builtinId="51" customBuiltin="1"/>
    <cellStyle name="60% Akcenat1" xfId="27" builtinId="32" customBuiltin="1"/>
    <cellStyle name="60% Akcenat2" xfId="31" builtinId="36" customBuiltin="1"/>
    <cellStyle name="60% Akcenat3" xfId="35" builtinId="40" customBuiltin="1"/>
    <cellStyle name="60% Akcenat4" xfId="39" builtinId="44" customBuiltin="1"/>
    <cellStyle name="60% Akcenat5" xfId="43" builtinId="48" customBuiltin="1"/>
    <cellStyle name="60% Akcenat6" xfId="47" builtinId="52" customBuiltin="1"/>
    <cellStyle name="Akcenat1" xfId="24" builtinId="29" customBuiltin="1"/>
    <cellStyle name="Akcenat2" xfId="28" builtinId="33" customBuiltin="1"/>
    <cellStyle name="Akcenat3" xfId="32" builtinId="37" customBuiltin="1"/>
    <cellStyle name="Akcenat4" xfId="36" builtinId="41" customBuiltin="1"/>
    <cellStyle name="Akcenat5" xfId="40" builtinId="45" customBuiltin="1"/>
    <cellStyle name="Akcenat6" xfId="44" builtinId="49" customBuiltin="1"/>
    <cellStyle name="Beleška" xfId="21" builtinId="10" customBuiltin="1"/>
    <cellStyle name="Ćelija za proveru" xfId="19" builtinId="23" customBuiltin="1"/>
    <cellStyle name="Datum" xfId="6" xr:uid="{00000000-0005-0000-0000-000004000000}"/>
    <cellStyle name="Dobro" xfId="12" builtinId="26" customBuiltin="1"/>
    <cellStyle name="Izlaz" xfId="16" builtinId="21" customBuiltin="1"/>
    <cellStyle name="Izračunavanje" xfId="17" builtinId="22" customBuiltin="1"/>
    <cellStyle name="Loše" xfId="13" builtinId="27" customBuiltin="1"/>
    <cellStyle name="Naslov" xfId="7" builtinId="15" customBuiltin="1"/>
    <cellStyle name="Naslov 1" xfId="8" builtinId="16" customBuiltin="1"/>
    <cellStyle name="Naslov 2" xfId="9" builtinId="17" customBuiltin="1"/>
    <cellStyle name="Naslov 3" xfId="10" builtinId="18" customBuiltin="1"/>
    <cellStyle name="Naslov 4" xfId="11" builtinId="19" customBuiltin="1"/>
    <cellStyle name="Neutralno" xfId="14" builtinId="28" customBuiltin="1"/>
    <cellStyle name="Normalan" xfId="0" builtinId="0" customBuiltin="1"/>
    <cellStyle name="Povezana ćelija" xfId="18" builtinId="24" customBuiltin="1"/>
    <cellStyle name="Procenat" xfId="5" builtinId="5" customBuiltin="1"/>
    <cellStyle name="Tekst objašnjenja" xfId="22" builtinId="53" customBuiltin="1"/>
    <cellStyle name="Tekst upozorenja" xfId="20" builtinId="11" customBuiltin="1"/>
    <cellStyle name="Ukupno" xfId="23" builtinId="25" customBuiltin="1"/>
    <cellStyle name="Unos" xfId="15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1">
    <dxf>
      <font>
        <strike val="0"/>
        <outline val="0"/>
        <shadow val="0"/>
        <u val="none"/>
        <vertAlign val="baseline"/>
        <sz val="11"/>
        <color theme="5" tint="-0.249977111117893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19" formatCode="d/m/yyyy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Dnevni prosek nepravilnosti sa probnom srednjom vrednošću</a:t>
            </a:r>
          </a:p>
        </c:rich>
      </c:tx>
      <c:layout>
        <c:manualLayout>
          <c:xMode val="edge"/>
          <c:yMode val="edge"/>
          <c:x val="0.19865277709851484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Dnevni prosek nepravilnosti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'Nepravilnosti proizvodnje'!$C$12:$C$94</c:f>
              <c:numCache>
                <c:formatCode>m/d/yyyy</c:formatCode>
                <c:ptCount val="83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'Nepravilnosti proizvodnje'!$I$12:$I$94</c:f>
              <c:numCache>
                <c:formatCode>#,##0.0_ ;\-#,##0.0\ </c:formatCode>
                <c:ptCount val="83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Probna srednja vrednost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'Nepravilnosti proizvodnje'!$C$12:$C$94</c:f>
              <c:numCache>
                <c:formatCode>m/d/yyyy</c:formatCode>
                <c:ptCount val="83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'Nepravilnosti proizvodnje'!$J$12:$J$32</c:f>
              <c:numCache>
                <c:formatCode>#,##0.0_ ;\-#,##0.0\ </c:formatCode>
                <c:ptCount val="21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42905506376925"/>
          <c:y val="7.9934747145187612E-2"/>
          <c:w val="0.43383511843628236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sr-Latn-R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Grafikon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r-latn-r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odaci" displayName="Podaci" ref="C11:J29" totalsRowShown="0" headerRowDxfId="10" dataDxfId="9" tableBorderDxfId="8">
  <autoFilter ref="C11:J29" xr:uid="{00000000-0009-0000-0100-000003000000}"/>
  <tableColumns count="8">
    <tableColumn id="1" xr3:uid="{00000000-0010-0000-0000-000001000000}" name="Datum" dataDxfId="7"/>
    <tableColumn id="2" xr3:uid="{00000000-0010-0000-0000-000002000000}" name="Uzorak 1" dataDxfId="6" dataCellStyle="Zarez [0]"/>
    <tableColumn id="3" xr3:uid="{00000000-0010-0000-0000-000003000000}" name="Uzorak 2" dataDxfId="5" dataCellStyle="Zarez [0]"/>
    <tableColumn id="4" xr3:uid="{00000000-0010-0000-0000-000004000000}" name="Uzorak 3" dataDxfId="4" dataCellStyle="Zarez [0]"/>
    <tableColumn id="5" xr3:uid="{00000000-0010-0000-0000-000005000000}" name="Uzorak 4" dataDxfId="3" dataCellStyle="Zarez [0]"/>
    <tableColumn id="6" xr3:uid="{00000000-0010-0000-0000-000006000000}" name="Uzorak 5" dataDxfId="2" dataCellStyle="Zarez [0]"/>
    <tableColumn id="7" xr3:uid="{00000000-0010-0000-0000-000007000000}" name="Srednja vrednost" dataDxfId="1" dataCellStyle="Zarez">
      <calculatedColumnFormula>AVERAGE(D12:H12)</calculatedColumnFormula>
    </tableColumn>
    <tableColumn id="8" xr3:uid="{00000000-0010-0000-0000-000008000000}" name="Probna srednja vrednost (prosek svih srednjih vrednosti)" dataDxfId="0" dataCellStyle="Zarez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Unesite datum i broj nepravilnosti za uzorke u ovoj tabeli. Srednja vrednost i probna srednja vrednost se automatski izračunavaj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zoomScale="90" zoomScaleNormal="90" workbookViewId="0"/>
  </sheetViews>
  <sheetFormatPr defaultRowHeight="30" customHeight="1" x14ac:dyDescent="0.2"/>
  <cols>
    <col min="1" max="1" width="2.625" customWidth="1"/>
    <col min="2" max="2" width="28.125" bestFit="1" customWidth="1"/>
    <col min="3" max="3" width="16.375" customWidth="1"/>
    <col min="4" max="8" width="8.625" customWidth="1"/>
    <col min="9" max="9" width="13.75" customWidth="1"/>
    <col min="10" max="10" width="16.375" customWidth="1"/>
    <col min="11" max="11" width="2.625" customWidth="1"/>
  </cols>
  <sheetData>
    <row r="1" spans="2:10" ht="45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2:10" ht="15" x14ac:dyDescent="0.25">
      <c r="B2" s="1" t="s">
        <v>1</v>
      </c>
      <c r="C2" s="30" t="s">
        <v>8</v>
      </c>
      <c r="D2" s="30"/>
      <c r="E2" s="31"/>
      <c r="F2" s="27" t="s">
        <v>16</v>
      </c>
      <c r="G2" s="28"/>
      <c r="H2" s="28"/>
      <c r="I2" s="28"/>
      <c r="J2" s="29"/>
    </row>
    <row r="3" spans="2:10" ht="15" x14ac:dyDescent="0.2">
      <c r="B3" s="1" t="s">
        <v>2</v>
      </c>
      <c r="C3" s="32" t="s">
        <v>9</v>
      </c>
      <c r="D3" s="32"/>
      <c r="E3" s="33"/>
      <c r="F3" s="21"/>
      <c r="G3" s="22"/>
      <c r="H3" s="22"/>
      <c r="I3" s="22"/>
      <c r="J3" s="23"/>
    </row>
    <row r="4" spans="2:10" ht="15" x14ac:dyDescent="0.2">
      <c r="B4" s="1" t="s">
        <v>3</v>
      </c>
      <c r="C4" s="30" t="s">
        <v>10</v>
      </c>
      <c r="D4" s="30"/>
      <c r="E4" s="31"/>
      <c r="F4" s="21"/>
      <c r="G4" s="22"/>
      <c r="H4" s="22"/>
      <c r="I4" s="22"/>
      <c r="J4" s="23"/>
    </row>
    <row r="5" spans="2:10" ht="15" x14ac:dyDescent="0.2">
      <c r="B5" s="1" t="s">
        <v>4</v>
      </c>
      <c r="C5" s="30" t="s">
        <v>11</v>
      </c>
      <c r="D5" s="30"/>
      <c r="E5" s="31"/>
      <c r="F5" s="21"/>
      <c r="G5" s="22"/>
      <c r="H5" s="22"/>
      <c r="I5" s="22"/>
      <c r="J5" s="23"/>
    </row>
    <row r="6" spans="2:10" ht="15" x14ac:dyDescent="0.2">
      <c r="B6" s="1" t="s">
        <v>5</v>
      </c>
      <c r="C6" s="30" t="s">
        <v>12</v>
      </c>
      <c r="D6" s="30"/>
      <c r="E6" s="31"/>
      <c r="F6" s="21"/>
      <c r="G6" s="22"/>
      <c r="H6" s="22"/>
      <c r="I6" s="22"/>
      <c r="J6" s="23"/>
    </row>
    <row r="7" spans="2:10" ht="15" x14ac:dyDescent="0.2">
      <c r="B7" s="1" t="s">
        <v>6</v>
      </c>
      <c r="C7" s="34">
        <f ca="1">TODAY()-30</f>
        <v>43354</v>
      </c>
      <c r="D7" s="34"/>
      <c r="E7" s="35"/>
      <c r="F7" s="21"/>
      <c r="G7" s="22"/>
      <c r="H7" s="22"/>
      <c r="I7" s="22"/>
      <c r="J7" s="23"/>
    </row>
    <row r="8" spans="2:10" ht="15" x14ac:dyDescent="0.2">
      <c r="B8" s="1" t="s">
        <v>7</v>
      </c>
      <c r="C8" s="34">
        <f ca="1">TODAY()</f>
        <v>43384</v>
      </c>
      <c r="D8" s="34"/>
      <c r="E8" s="35"/>
      <c r="F8" s="24"/>
      <c r="G8" s="25"/>
      <c r="H8" s="25"/>
      <c r="I8" s="25"/>
      <c r="J8" s="26"/>
    </row>
    <row r="9" spans="2:10" ht="14.25" x14ac:dyDescent="0.2"/>
    <row r="10" spans="2:10" ht="18" customHeight="1" x14ac:dyDescent="0.2">
      <c r="D10" s="17" t="s">
        <v>13</v>
      </c>
      <c r="E10" s="18"/>
      <c r="F10" s="18"/>
      <c r="G10" s="18"/>
      <c r="H10" s="19"/>
    </row>
    <row r="11" spans="2:10" ht="59.25" customHeight="1" x14ac:dyDescent="0.25">
      <c r="C11" s="7" t="s">
        <v>9</v>
      </c>
      <c r="D11" s="16" t="s">
        <v>14</v>
      </c>
      <c r="E11" s="8" t="s">
        <v>15</v>
      </c>
      <c r="F11" s="8" t="s">
        <v>17</v>
      </c>
      <c r="G11" s="8" t="s">
        <v>18</v>
      </c>
      <c r="H11" s="9" t="s">
        <v>19</v>
      </c>
      <c r="I11" s="2" t="s">
        <v>20</v>
      </c>
      <c r="J11" s="3" t="s">
        <v>21</v>
      </c>
    </row>
    <row r="12" spans="2:10" ht="30" customHeight="1" x14ac:dyDescent="0.2">
      <c r="C12" s="6">
        <f ca="1">C7</f>
        <v>43354</v>
      </c>
      <c r="D12" s="10">
        <v>0</v>
      </c>
      <c r="E12" s="10">
        <v>3</v>
      </c>
      <c r="F12" s="10">
        <v>2</v>
      </c>
      <c r="G12" s="10">
        <v>5</v>
      </c>
      <c r="H12" s="10">
        <v>4</v>
      </c>
      <c r="I12" s="13">
        <f>AVERAGE(D12:H12)</f>
        <v>2.8</v>
      </c>
      <c r="J12" s="36">
        <f t="shared" ref="J12:J29" si="0">AVERAGE($I$12:$I$29)</f>
        <v>2.4555555555555553</v>
      </c>
    </row>
    <row r="13" spans="2:10" ht="30" customHeight="1" x14ac:dyDescent="0.2">
      <c r="C13" s="4">
        <f ca="1">C12+1</f>
        <v>43355</v>
      </c>
      <c r="D13" s="11">
        <v>2</v>
      </c>
      <c r="E13" s="11">
        <v>3</v>
      </c>
      <c r="F13" s="11">
        <v>1</v>
      </c>
      <c r="G13" s="11">
        <v>3</v>
      </c>
      <c r="H13" s="11">
        <v>1</v>
      </c>
      <c r="I13" s="14">
        <f t="shared" ref="I13:I28" si="1">AVERAGE(D13:H13)</f>
        <v>2</v>
      </c>
      <c r="J13" s="37">
        <f t="shared" si="0"/>
        <v>2.4555555555555553</v>
      </c>
    </row>
    <row r="14" spans="2:10" ht="30" customHeight="1" x14ac:dyDescent="0.2">
      <c r="C14" s="4">
        <f ca="1">C13+1</f>
        <v>43356</v>
      </c>
      <c r="D14" s="11">
        <v>3</v>
      </c>
      <c r="E14" s="11">
        <v>4</v>
      </c>
      <c r="F14" s="11">
        <v>2</v>
      </c>
      <c r="G14" s="11">
        <v>3</v>
      </c>
      <c r="H14" s="11">
        <v>0</v>
      </c>
      <c r="I14" s="14">
        <f t="shared" si="1"/>
        <v>2.4</v>
      </c>
      <c r="J14" s="37">
        <f t="shared" si="0"/>
        <v>2.4555555555555553</v>
      </c>
    </row>
    <row r="15" spans="2:10" ht="30" customHeight="1" x14ac:dyDescent="0.2">
      <c r="C15" s="4">
        <f t="shared" ref="C15:C26" ca="1" si="2">C14+1</f>
        <v>43357</v>
      </c>
      <c r="D15" s="11">
        <v>5</v>
      </c>
      <c r="E15" s="11">
        <v>5</v>
      </c>
      <c r="F15" s="11">
        <v>4</v>
      </c>
      <c r="G15" s="11">
        <v>2</v>
      </c>
      <c r="H15" s="11">
        <v>5</v>
      </c>
      <c r="I15" s="14">
        <f t="shared" si="1"/>
        <v>4.2</v>
      </c>
      <c r="J15" s="37">
        <f t="shared" si="0"/>
        <v>2.4555555555555553</v>
      </c>
    </row>
    <row r="16" spans="2:10" ht="30" customHeight="1" x14ac:dyDescent="0.2">
      <c r="C16" s="4">
        <f t="shared" ca="1" si="2"/>
        <v>43358</v>
      </c>
      <c r="D16" s="11">
        <v>2</v>
      </c>
      <c r="E16" s="11">
        <v>0</v>
      </c>
      <c r="F16" s="11">
        <v>2</v>
      </c>
      <c r="G16" s="11">
        <v>1</v>
      </c>
      <c r="H16" s="11">
        <v>2</v>
      </c>
      <c r="I16" s="14">
        <f t="shared" si="1"/>
        <v>1.4</v>
      </c>
      <c r="J16" s="37">
        <f t="shared" si="0"/>
        <v>2.4555555555555553</v>
      </c>
    </row>
    <row r="17" spans="3:10" ht="30" customHeight="1" x14ac:dyDescent="0.2">
      <c r="C17" s="4">
        <f t="shared" ca="1" si="2"/>
        <v>43359</v>
      </c>
      <c r="D17" s="11">
        <v>4</v>
      </c>
      <c r="E17" s="11">
        <v>3</v>
      </c>
      <c r="F17" s="11">
        <v>4</v>
      </c>
      <c r="G17" s="11">
        <v>0</v>
      </c>
      <c r="H17" s="11">
        <v>3</v>
      </c>
      <c r="I17" s="14">
        <f t="shared" si="1"/>
        <v>2.8</v>
      </c>
      <c r="J17" s="37">
        <f t="shared" si="0"/>
        <v>2.4555555555555553</v>
      </c>
    </row>
    <row r="18" spans="3:10" ht="30" customHeight="1" x14ac:dyDescent="0.2">
      <c r="C18" s="4">
        <f t="shared" ca="1" si="2"/>
        <v>43360</v>
      </c>
      <c r="D18" s="11">
        <v>3</v>
      </c>
      <c r="E18" s="11">
        <v>5</v>
      </c>
      <c r="F18" s="11">
        <v>4</v>
      </c>
      <c r="G18" s="11">
        <v>4</v>
      </c>
      <c r="H18" s="11">
        <v>3</v>
      </c>
      <c r="I18" s="14">
        <f t="shared" si="1"/>
        <v>3.8</v>
      </c>
      <c r="J18" s="37">
        <f t="shared" si="0"/>
        <v>2.4555555555555553</v>
      </c>
    </row>
    <row r="19" spans="3:10" ht="30" customHeight="1" x14ac:dyDescent="0.2">
      <c r="C19" s="4">
        <f ca="1">C18+1</f>
        <v>43361</v>
      </c>
      <c r="D19" s="11">
        <v>3</v>
      </c>
      <c r="E19" s="11">
        <v>1</v>
      </c>
      <c r="F19" s="11">
        <v>3</v>
      </c>
      <c r="G19" s="11">
        <v>5</v>
      </c>
      <c r="H19" s="11">
        <v>5</v>
      </c>
      <c r="I19" s="14">
        <f t="shared" si="1"/>
        <v>3.4</v>
      </c>
      <c r="J19" s="37">
        <f t="shared" si="0"/>
        <v>2.4555555555555553</v>
      </c>
    </row>
    <row r="20" spans="3:10" ht="30" customHeight="1" x14ac:dyDescent="0.2">
      <c r="C20" s="4">
        <f t="shared" ca="1" si="2"/>
        <v>43362</v>
      </c>
      <c r="D20" s="11">
        <v>1</v>
      </c>
      <c r="E20" s="11">
        <v>3</v>
      </c>
      <c r="F20" s="11">
        <v>1</v>
      </c>
      <c r="G20" s="11">
        <v>4</v>
      </c>
      <c r="H20" s="11">
        <v>4</v>
      </c>
      <c r="I20" s="14">
        <f t="shared" si="1"/>
        <v>2.6</v>
      </c>
      <c r="J20" s="37">
        <f t="shared" si="0"/>
        <v>2.4555555555555553</v>
      </c>
    </row>
    <row r="21" spans="3:10" ht="30" customHeight="1" x14ac:dyDescent="0.2">
      <c r="C21" s="4">
        <f t="shared" ca="1" si="2"/>
        <v>43363</v>
      </c>
      <c r="D21" s="11">
        <v>0</v>
      </c>
      <c r="E21" s="11">
        <v>4</v>
      </c>
      <c r="F21" s="11">
        <v>4</v>
      </c>
      <c r="G21" s="11">
        <v>3</v>
      </c>
      <c r="H21" s="11">
        <v>5</v>
      </c>
      <c r="I21" s="14">
        <f t="shared" si="1"/>
        <v>3.2</v>
      </c>
      <c r="J21" s="37">
        <f t="shared" si="0"/>
        <v>2.4555555555555553</v>
      </c>
    </row>
    <row r="22" spans="3:10" ht="30" customHeight="1" x14ac:dyDescent="0.2">
      <c r="C22" s="4">
        <f t="shared" ca="1" si="2"/>
        <v>43364</v>
      </c>
      <c r="D22" s="11">
        <v>5</v>
      </c>
      <c r="E22" s="11">
        <v>0</v>
      </c>
      <c r="F22" s="11">
        <v>0</v>
      </c>
      <c r="G22" s="11">
        <v>4</v>
      </c>
      <c r="H22" s="11">
        <v>2</v>
      </c>
      <c r="I22" s="14">
        <f t="shared" si="1"/>
        <v>2.2000000000000002</v>
      </c>
      <c r="J22" s="37">
        <f t="shared" si="0"/>
        <v>2.4555555555555553</v>
      </c>
    </row>
    <row r="23" spans="3:10" ht="30" customHeight="1" x14ac:dyDescent="0.2">
      <c r="C23" s="4">
        <f t="shared" ca="1" si="2"/>
        <v>43365</v>
      </c>
      <c r="D23" s="11">
        <v>2</v>
      </c>
      <c r="E23" s="11">
        <v>3</v>
      </c>
      <c r="F23" s="11">
        <v>1</v>
      </c>
      <c r="G23" s="11">
        <v>2</v>
      </c>
      <c r="H23" s="11">
        <v>0</v>
      </c>
      <c r="I23" s="14">
        <f t="shared" si="1"/>
        <v>1.6</v>
      </c>
      <c r="J23" s="37">
        <f t="shared" si="0"/>
        <v>2.4555555555555553</v>
      </c>
    </row>
    <row r="24" spans="3:10" ht="30" customHeight="1" x14ac:dyDescent="0.2">
      <c r="C24" s="4">
        <f t="shared" ca="1" si="2"/>
        <v>43366</v>
      </c>
      <c r="D24" s="11">
        <v>3</v>
      </c>
      <c r="E24" s="11">
        <v>0</v>
      </c>
      <c r="F24" s="11">
        <v>1</v>
      </c>
      <c r="G24" s="11">
        <v>2</v>
      </c>
      <c r="H24" s="11">
        <v>1</v>
      </c>
      <c r="I24" s="14">
        <f t="shared" si="1"/>
        <v>1.4</v>
      </c>
      <c r="J24" s="37">
        <f t="shared" si="0"/>
        <v>2.4555555555555553</v>
      </c>
    </row>
    <row r="25" spans="3:10" ht="30" customHeight="1" x14ac:dyDescent="0.2">
      <c r="C25" s="4">
        <f t="shared" ca="1" si="2"/>
        <v>43367</v>
      </c>
      <c r="D25" s="11">
        <v>3</v>
      </c>
      <c r="E25" s="11">
        <v>1</v>
      </c>
      <c r="F25" s="11">
        <v>3</v>
      </c>
      <c r="G25" s="11">
        <v>0</v>
      </c>
      <c r="H25" s="11">
        <v>0</v>
      </c>
      <c r="I25" s="14">
        <f t="shared" si="1"/>
        <v>1.4</v>
      </c>
      <c r="J25" s="37">
        <f t="shared" si="0"/>
        <v>2.4555555555555553</v>
      </c>
    </row>
    <row r="26" spans="3:10" ht="30" customHeight="1" x14ac:dyDescent="0.2">
      <c r="C26" s="4">
        <f t="shared" ca="1" si="2"/>
        <v>43368</v>
      </c>
      <c r="D26" s="11">
        <v>1</v>
      </c>
      <c r="E26" s="11">
        <v>5</v>
      </c>
      <c r="F26" s="11">
        <v>4</v>
      </c>
      <c r="G26" s="11">
        <v>1</v>
      </c>
      <c r="H26" s="11">
        <v>1</v>
      </c>
      <c r="I26" s="14">
        <f t="shared" si="1"/>
        <v>2.4</v>
      </c>
      <c r="J26" s="37">
        <f t="shared" si="0"/>
        <v>2.4555555555555553</v>
      </c>
    </row>
    <row r="27" spans="3:10" ht="30" customHeight="1" x14ac:dyDescent="0.2">
      <c r="C27" s="4">
        <f ca="1">C26+2</f>
        <v>43370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4">
        <f t="shared" si="1"/>
        <v>1.6</v>
      </c>
      <c r="J27" s="37">
        <f t="shared" si="0"/>
        <v>2.4555555555555553</v>
      </c>
    </row>
    <row r="28" spans="3:10" ht="30" customHeight="1" x14ac:dyDescent="0.2">
      <c r="C28" s="4">
        <f t="shared" ref="C28" ca="1" si="3">C27+2</f>
        <v>43372</v>
      </c>
      <c r="D28" s="11">
        <v>3</v>
      </c>
      <c r="E28" s="11">
        <v>4</v>
      </c>
      <c r="F28" s="11">
        <v>1</v>
      </c>
      <c r="G28" s="11">
        <v>2</v>
      </c>
      <c r="H28" s="11">
        <v>3</v>
      </c>
      <c r="I28" s="14">
        <f t="shared" si="1"/>
        <v>2.6</v>
      </c>
      <c r="J28" s="37">
        <f t="shared" si="0"/>
        <v>2.4555555555555553</v>
      </c>
    </row>
    <row r="29" spans="3:10" ht="30" customHeight="1" x14ac:dyDescent="0.2">
      <c r="C29" s="5">
        <f ca="1">C8</f>
        <v>43384</v>
      </c>
      <c r="D29" s="12">
        <v>2</v>
      </c>
      <c r="E29" s="12">
        <v>3</v>
      </c>
      <c r="F29" s="12">
        <v>1</v>
      </c>
      <c r="G29" s="12">
        <v>2</v>
      </c>
      <c r="H29" s="12">
        <v>4</v>
      </c>
      <c r="I29" s="15">
        <f>AVERAGE(D29:H29)</f>
        <v>2.4</v>
      </c>
      <c r="J29" s="38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Kreirajte grafikon pokretanja u ovoj radnoj svesci. Unesite detalje o nepravilnostima u ovaj radni list. Prikažite grafikon pokretanja za dnevne prosečne nepravilnosti u grafikonu pokretanja sa radnim listom Probna srednja vrednost" sqref="A1" xr:uid="{00000000-0002-0000-0000-000000000000}"/>
    <dataValidation allowBlank="1" showInputMessage="1" showErrorMessage="1" prompt="Naslov za ovaj radni list je u ovoj ćeliji. Unesite ime postrojenja, datum izveštaja, ime tehničara za kontrolu kvaliteta, sektor, ID opreme i datume početka i završetka u ćelije C2 do C8" sqref="B1:J1" xr:uid="{00000000-0002-0000-0000-000001000000}"/>
    <dataValidation allowBlank="1" showInputMessage="1" showErrorMessage="1" prompt="Unesite ime postrojenja u ćeliju sa desne strane" sqref="B2" xr:uid="{00000000-0002-0000-0000-000002000000}"/>
    <dataValidation allowBlank="1" showInputMessage="1" showErrorMessage="1" prompt="Unesite ime postrojenja u ovu ćeliju" sqref="C2:E2" xr:uid="{00000000-0002-0000-0000-000003000000}"/>
    <dataValidation allowBlank="1" showInputMessage="1" showErrorMessage="1" prompt="Unesite datum izveštaja u ćeliju sa desne strane" sqref="B3" xr:uid="{00000000-0002-0000-0000-000004000000}"/>
    <dataValidation allowBlank="1" showInputMessage="1" showErrorMessage="1" prompt="Unesite datum izveštaja u ovu ćeliju" sqref="C3:E3" xr:uid="{00000000-0002-0000-0000-000005000000}"/>
    <dataValidation allowBlank="1" showInputMessage="1" showErrorMessage="1" prompt="Unesite ime tehničara za kontrolu kvaliteta u ćeliju sa desne strane" sqref="B4" xr:uid="{00000000-0002-0000-0000-000006000000}"/>
    <dataValidation allowBlank="1" showInputMessage="1" showErrorMessage="1" prompt="Unesite ime tehničara za kontrolu kvaliteta u ovu ćeliju" sqref="C4:E4" xr:uid="{00000000-0002-0000-0000-000007000000}"/>
    <dataValidation allowBlank="1" showInputMessage="1" showErrorMessage="1" prompt="Ime sektora unesite u ćeliju sa desne strane" sqref="B5" xr:uid="{00000000-0002-0000-0000-000008000000}"/>
    <dataValidation allowBlank="1" showInputMessage="1" showErrorMessage="1" prompt="Unesite ime sektora u ovu ćeliju" sqref="C5:E5" xr:uid="{00000000-0002-0000-0000-000009000000}"/>
    <dataValidation allowBlank="1" showInputMessage="1" showErrorMessage="1" prompt="ID opreme unesite u ćeliju sa desne strane" sqref="B6" xr:uid="{00000000-0002-0000-0000-00000A000000}"/>
    <dataValidation allowBlank="1" showInputMessage="1" showErrorMessage="1" prompt="ID opreme unesite u ovu ćeliju" sqref="C6:E6" xr:uid="{00000000-0002-0000-0000-00000B000000}"/>
    <dataValidation allowBlank="1" showInputMessage="1" showErrorMessage="1" prompt="Unesite datum početka u ćeliju sa desne strane" sqref="B7" xr:uid="{00000000-0002-0000-0000-00000C000000}"/>
    <dataValidation allowBlank="1" showInputMessage="1" showErrorMessage="1" prompt="Unesite datum početka u ovu ćeliju" sqref="C7:E7" xr:uid="{00000000-0002-0000-0000-00000D000000}"/>
    <dataValidation allowBlank="1" showInputMessage="1" showErrorMessage="1" prompt="Unesite datum završetka u ćeliju sa desne strane" sqref="B8" xr:uid="{00000000-0002-0000-0000-00000E000000}"/>
    <dataValidation allowBlank="1" showInputMessage="1" showErrorMessage="1" prompt="Unesite datum završetka u ovu ćeliju i beleške u ćeliju sa desne strane" sqref="C8:E8" xr:uid="{00000000-0002-0000-0000-00000F000000}"/>
    <dataValidation allowBlank="1" showInputMessage="1" showErrorMessage="1" prompt="Beleške unesite u ćeliju ispod" sqref="F2:J2" xr:uid="{00000000-0002-0000-0000-000010000000}"/>
    <dataValidation allowBlank="1" showInputMessage="1" showErrorMessage="1" prompt="Unesite beleške u ovu ćeliju, a nepravilnosti proizvodnje u tabelu počevši od ćelije C11" sqref="F3:J8" xr:uid="{00000000-0002-0000-0000-000011000000}"/>
    <dataValidation allowBlank="1" showInputMessage="1" showErrorMessage="1" prompt="Unesite broj nepravilnosti u kolone od D do H, ispod" sqref="D10:H10" xr:uid="{00000000-0002-0000-0000-000012000000}"/>
    <dataValidation allowBlank="1" showInputMessage="1" showErrorMessage="1" prompt="Unesite datum u ovu kolonu, ispod ovog naslova. Koristite filtere naslova da biste pronašli određene stavke" sqref="C11" xr:uid="{00000000-0002-0000-0000-000013000000}"/>
    <dataValidation allowBlank="1" showInputMessage="1" showErrorMessage="1" prompt="Unesite broj nepravilnosti za uzorak 1 u ovu kolonu ispod ovog naslova" sqref="D11" xr:uid="{00000000-0002-0000-0000-000014000000}"/>
    <dataValidation allowBlank="1" showInputMessage="1" showErrorMessage="1" prompt="Unesite broj nepravilnosti za uzorak 2 u ovu kolonu ispod ovog naslova" sqref="E11" xr:uid="{00000000-0002-0000-0000-000015000000}"/>
    <dataValidation allowBlank="1" showInputMessage="1" showErrorMessage="1" prompt="Unesite broj nepravilnosti za uzorak 3 u ovu kolonu ispod ovog naslova" sqref="F11" xr:uid="{00000000-0002-0000-0000-000016000000}"/>
    <dataValidation allowBlank="1" showInputMessage="1" showErrorMessage="1" prompt="Unesite broj nepravilnosti za uzorak 4 u ovu kolonu ispod ovog naslova" sqref="G11" xr:uid="{00000000-0002-0000-0000-000017000000}"/>
    <dataValidation allowBlank="1" showInputMessage="1" showErrorMessage="1" prompt="Unesite broj nepravilnosti za uzorak 5 u ovu kolonu ispod ovog naslova" sqref="H11" xr:uid="{00000000-0002-0000-0000-000018000000}"/>
    <dataValidation allowBlank="1" showInputMessage="1" showErrorMessage="1" prompt="Srednja vrednost se automatski izračunava u ovoj koloni, ispod ovog naslova." sqref="I11" xr:uid="{00000000-0002-0000-0000-000019000000}"/>
    <dataValidation allowBlank="1" showInputMessage="1" showErrorMessage="1" prompt="Probna srednja vrednost je prosek svih srednjih vrednosti i izračunava se u ovoj koloni ispod ovog naslova" sqref="J11" xr:uid="{00000000-0002-0000-0000-00001A000000}"/>
  </dataValidations>
  <printOptions horizontalCentered="1"/>
  <pageMargins left="0.5" right="0.5" top="1" bottom="1" header="0.5" footer="0.5"/>
  <pageSetup paperSize="9" scale="82" fitToHeight="0" orientation="portrait" r:id="rId1"/>
  <headerFooter differentFirst="1" alignWithMargins="0">
    <oddFooter>Page &amp;P of &amp;N</oddFooter>
  </headerFooter>
  <ignoredErrors>
    <ignoredError sqref="I14:I29 I12:I13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Nepravilnosti proizvodnje</vt:lpstr>
      <vt:lpstr>Grafikon pokr. sa prob. sr. vr.</vt:lpstr>
      <vt:lpstr>ColumnTitleRegion1..F3.1</vt:lpstr>
      <vt:lpstr>Naslov1</vt:lpstr>
      <vt:lpstr>'Nepravilnosti proizvodnje'!Naslovi_štampanja</vt:lpstr>
      <vt:lpstr>RowTitleRegion1..C8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2018-10-11T09:09:35Z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