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Gamybos defektai" sheetId="1" r:id="rId1"/>
    <sheet name="Vykd. diagr. su imties vidurkiu" sheetId="8" r:id="rId2"/>
  </sheets>
  <definedNames>
    <definedName name="ColumnTitleRegion1..F3.1">'Gamybos defektai'!$F$2</definedName>
    <definedName name="_xlnm.Print_Titles" localSheetId="0">'Gamybos defektai'!$10:$11</definedName>
    <definedName name="RowTitleRegion1..C8">'Gamybos defektai'!$B$2</definedName>
    <definedName name="Title1">Duomenys[[#Headers],[Data]]</definedName>
  </definedNames>
  <calcPr calcId="162913"/>
</workbook>
</file>

<file path=xl/calcChain.xml><?xml version="1.0" encoding="utf-8"?>
<calcChain xmlns="http://schemas.openxmlformats.org/spreadsheetml/2006/main">
  <c r="J15" i="1" l="1"/>
  <c r="J18" i="1"/>
  <c r="J17" i="1"/>
  <c r="J16" i="1"/>
  <c r="J27" i="1"/>
  <c r="J14" i="1"/>
  <c r="J13" i="1"/>
  <c r="J23" i="1"/>
  <c r="J26" i="1"/>
  <c r="J28" i="1"/>
  <c r="J12" i="1"/>
  <c r="J19" i="1"/>
  <c r="J22" i="1"/>
  <c r="J25" i="1"/>
  <c r="J24" i="1"/>
  <c r="J20" i="1"/>
  <c r="J29" i="1"/>
  <c r="J21" i="1"/>
  <c r="I15" i="1" l="1"/>
  <c r="I16" i="1"/>
  <c r="I17" i="1"/>
  <c r="I18" i="1"/>
  <c r="C7" i="1" l="1"/>
  <c r="C12" i="1" s="1"/>
  <c r="C13" i="1" s="1"/>
  <c r="C14" i="1" s="1"/>
  <c r="C8" i="1"/>
  <c r="C29" i="1" s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I12" i="1"/>
  <c r="I13" i="1"/>
  <c r="I14" i="1"/>
  <c r="I19" i="1"/>
  <c r="I20" i="1"/>
  <c r="I21" i="1"/>
  <c r="I22" i="1"/>
  <c r="I23" i="1"/>
  <c r="I24" i="1"/>
  <c r="I25" i="1"/>
  <c r="I26" i="1"/>
  <c r="I27" i="1"/>
  <c r="I28" i="1"/>
  <c r="I29" i="1"/>
  <c r="C27" i="1" l="1"/>
  <c r="C28" i="1" s="1"/>
</calcChain>
</file>

<file path=xl/sharedStrings.xml><?xml version="1.0" encoding="utf-8"?>
<sst xmlns="http://schemas.openxmlformats.org/spreadsheetml/2006/main" count="23" uniqueCount="22">
  <si>
    <t>Knygų spausdinimo kontrolinė lentelė</t>
  </si>
  <si>
    <t>Įrenginio pavadinimas:</t>
  </si>
  <si>
    <t>Ataskaitos data:</t>
  </si>
  <si>
    <t>KK techn.:</t>
  </si>
  <si>
    <t>Skyrius:</t>
  </si>
  <si>
    <t>Įrenginio ID:</t>
  </si>
  <si>
    <t>Pradžios data:</t>
  </si>
  <si>
    <t>Pabaigos data:</t>
  </si>
  <si>
    <t>#1</t>
  </si>
  <si>
    <t>Data</t>
  </si>
  <si>
    <t>Vardas ir pavardė</t>
  </si>
  <si>
    <t>Kokybės užtikrinimas</t>
  </si>
  <si>
    <t>Spaustuvas 4</t>
  </si>
  <si>
    <t>Defektų skaičius</t>
  </si>
  <si>
    <t>1 mėginys</t>
  </si>
  <si>
    <t>2 mėginys</t>
  </si>
  <si>
    <t>Pastabos:</t>
  </si>
  <si>
    <t>3 mėginys</t>
  </si>
  <si>
    <t>4 mėginys</t>
  </si>
  <si>
    <t>5 mėginys</t>
  </si>
  <si>
    <t>Vidurkis</t>
  </si>
  <si>
    <t>Imties vidurkis (visų vidurkių vidurkis)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</si>
</sst>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[$EUR]\ * #,##0.00_);_([$EUR]\ * \(#,##0.00\);_([$EUR]\ * &quot;-&quot;??_);_(@_)"/>
    <numFmt numFmtId="166" formatCode="_([$EUR]\ * #,##0_);_([$EUR]\ * \(#,##0\);_([$EUR]\ * &quot;-&quot;_);_(@_)"/>
    <numFmt numFmtId="169" formatCode="#,##0_ ;\-#,##0\ "/>
    <numFmt numFmtId="170" formatCode="#,##0.0_ ;\-#,##0.0\ "/>
  </numFmts>
  <fonts count="2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1"/>
      <name val="Arial"/>
      <family val="2"/>
    </font>
    <font>
      <b/>
      <sz val="11"/>
      <name val="Arial"/>
      <family val="2"/>
      <scheme val="major"/>
    </font>
    <font>
      <b/>
      <sz val="11"/>
      <color theme="3"/>
      <name val="Arial"/>
      <family val="2"/>
      <scheme val="major"/>
    </font>
    <font>
      <b/>
      <sz val="11"/>
      <color theme="5"/>
      <name val="Arial"/>
      <family val="2"/>
      <scheme val="major"/>
    </font>
    <font>
      <sz val="11"/>
      <color theme="3" tint="-0.249977111117893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theme="4"/>
      </bottom>
      <diagonal/>
    </border>
    <border>
      <left style="thin">
        <color indexed="22"/>
      </left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0" borderId="0" applyBorder="0">
      <alignment horizontal="left"/>
    </xf>
    <xf numFmtId="0" fontId="13" fillId="0" borderId="0" applyNumberFormat="0" applyFill="0" applyBorder="0" applyAlignment="0" applyProtection="0"/>
    <xf numFmtId="0" fontId="14" fillId="0" borderId="26" applyNumberFormat="0" applyFill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9" applyNumberFormat="0" applyAlignment="0" applyProtection="0"/>
    <xf numFmtId="0" fontId="21" fillId="7" borderId="30" applyNumberFormat="0" applyAlignment="0" applyProtection="0"/>
    <xf numFmtId="0" fontId="22" fillId="7" borderId="29" applyNumberFormat="0" applyAlignment="0" applyProtection="0"/>
    <xf numFmtId="0" fontId="23" fillId="0" borderId="31" applyNumberFormat="0" applyFill="0" applyAlignment="0" applyProtection="0"/>
    <xf numFmtId="0" fontId="24" fillId="8" borderId="32" applyNumberFormat="0" applyAlignment="0" applyProtection="0"/>
    <xf numFmtId="0" fontId="25" fillId="0" borderId="0" applyNumberFormat="0" applyFill="0" applyBorder="0" applyAlignment="0" applyProtection="0"/>
    <xf numFmtId="0" fontId="5" fillId="9" borderId="33" applyNumberFormat="0" applyFont="0" applyAlignment="0" applyProtection="0"/>
    <xf numFmtId="0" fontId="26" fillId="0" borderId="0" applyNumberFormat="0" applyFill="0" applyBorder="0" applyAlignment="0" applyProtection="0"/>
    <xf numFmtId="0" fontId="4" fillId="0" borderId="34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4" fontId="0" fillId="0" borderId="2" xfId="0" applyNumberFormat="1" applyBorder="1">
      <alignment vertical="center"/>
    </xf>
    <xf numFmtId="14" fontId="0" fillId="0" borderId="9" xfId="0" applyNumberFormat="1" applyBorder="1">
      <alignment vertical="center"/>
    </xf>
    <xf numFmtId="14" fontId="0" fillId="0" borderId="8" xfId="0" applyNumberFormat="1" applyBorder="1">
      <alignment vertical="center"/>
    </xf>
    <xf numFmtId="0" fontId="7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left" textRotation="90" wrapText="1"/>
    </xf>
    <xf numFmtId="0" fontId="8" fillId="0" borderId="24" xfId="0" applyFont="1" applyBorder="1" applyAlignment="1">
      <alignment horizontal="left" textRotation="90" wrapText="1"/>
    </xf>
    <xf numFmtId="169" fontId="0" fillId="0" borderId="23" xfId="2" applyFont="1" applyBorder="1" applyAlignment="1">
      <alignment vertical="center"/>
    </xf>
    <xf numFmtId="169" fontId="0" fillId="0" borderId="3" xfId="2" applyFont="1" applyBorder="1" applyAlignment="1">
      <alignment vertical="center"/>
    </xf>
    <xf numFmtId="169" fontId="0" fillId="0" borderId="6" xfId="2" applyFont="1" applyBorder="1" applyAlignment="1">
      <alignment vertical="center"/>
    </xf>
    <xf numFmtId="170" fontId="11" fillId="2" borderId="23" xfId="1" applyFont="1" applyFill="1" applyBorder="1" applyAlignment="1">
      <alignment vertical="center"/>
    </xf>
    <xf numFmtId="170" fontId="12" fillId="2" borderId="5" xfId="1" applyFont="1" applyFill="1" applyBorder="1" applyAlignment="1">
      <alignment vertical="center"/>
    </xf>
    <xf numFmtId="170" fontId="11" fillId="2" borderId="3" xfId="1" applyFont="1" applyFill="1" applyBorder="1" applyAlignment="1">
      <alignment vertical="center"/>
    </xf>
    <xf numFmtId="170" fontId="12" fillId="2" borderId="1" xfId="1" applyFont="1" applyFill="1" applyBorder="1" applyAlignment="1">
      <alignment vertical="center"/>
    </xf>
    <xf numFmtId="170" fontId="11" fillId="2" borderId="6" xfId="1" applyFont="1" applyFill="1" applyBorder="1" applyAlignment="1">
      <alignment vertical="center"/>
    </xf>
    <xf numFmtId="170" fontId="12" fillId="2" borderId="4" xfId="1" applyFont="1" applyFill="1" applyBorder="1" applyAlignment="1">
      <alignment vertical="center"/>
    </xf>
    <xf numFmtId="0" fontId="8" fillId="0" borderId="25" xfId="0" applyFont="1" applyBorder="1" applyAlignment="1">
      <alignment horizontal="left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1" fillId="0" borderId="0" xfId="6">
      <alignment horizontal="left"/>
    </xf>
    <xf numFmtId="14" fontId="1" fillId="0" borderId="11" xfId="6" applyBorder="1">
      <alignment horizontal="left"/>
    </xf>
  </cellXfs>
  <cellStyles count="48">
    <cellStyle name="1 antraštė" xfId="8" builtinId="16" customBuiltin="1"/>
    <cellStyle name="2 antraštė" xfId="9" builtinId="17" customBuiltin="1"/>
    <cellStyle name="20% – paryškinimas 1" xfId="25" builtinId="30" customBuiltin="1"/>
    <cellStyle name="20% – paryškinimas 2" xfId="29" builtinId="34" customBuiltin="1"/>
    <cellStyle name="20% – paryškinimas 3" xfId="33" builtinId="38" customBuiltin="1"/>
    <cellStyle name="20% – paryškinimas 4" xfId="37" builtinId="42" customBuiltin="1"/>
    <cellStyle name="20% – paryškinimas 5" xfId="41" builtinId="46" customBuiltin="1"/>
    <cellStyle name="20% – paryškinimas 6" xfId="45" builtinId="50" customBuiltin="1"/>
    <cellStyle name="3 antraštė" xfId="10" builtinId="18" customBuiltin="1"/>
    <cellStyle name="4 antraštė" xfId="11" builtinId="19" customBuiltin="1"/>
    <cellStyle name="40% – paryškinimas 1" xfId="26" builtinId="31" customBuiltin="1"/>
    <cellStyle name="40% – paryškinimas 2" xfId="30" builtinId="35" customBuiltin="1"/>
    <cellStyle name="40% – paryškinimas 3" xfId="34" builtinId="39" customBuiltin="1"/>
    <cellStyle name="40% – paryškinimas 4" xfId="38" builtinId="43" customBuiltin="1"/>
    <cellStyle name="40% – paryškinimas 5" xfId="42" builtinId="47" customBuiltin="1"/>
    <cellStyle name="40% – paryškinimas 6" xfId="46" builtinId="51" customBuiltin="1"/>
    <cellStyle name="60% – paryškinimas 1" xfId="27" builtinId="32" customBuiltin="1"/>
    <cellStyle name="60% – paryškinimas 2" xfId="31" builtinId="36" customBuiltin="1"/>
    <cellStyle name="60% – paryškinimas 3" xfId="35" builtinId="40" customBuiltin="1"/>
    <cellStyle name="60% – paryškinimas 4" xfId="39" builtinId="44" customBuiltin="1"/>
    <cellStyle name="60% – paryškinimas 5" xfId="43" builtinId="48" customBuiltin="1"/>
    <cellStyle name="60% – paryškinimas 6" xfId="47" builtinId="52" customBuiltin="1"/>
    <cellStyle name="Aiškinamasis tekstas" xfId="22" builtinId="53" customBuiltin="1"/>
    <cellStyle name="Blogas" xfId="13" builtinId="27" customBuiltin="1"/>
    <cellStyle name="Data" xfId="6" xr:uid="{00000000-0005-0000-0000-000004000000}"/>
    <cellStyle name="Geras" xfId="12" builtinId="26" customBuiltin="1"/>
    <cellStyle name="Įprastas" xfId="0" builtinId="0" customBuiltin="1"/>
    <cellStyle name="Įspėjimo tekstas" xfId="20" builtinId="11" customBuiltin="1"/>
    <cellStyle name="Išvestis" xfId="16" builtinId="21" customBuiltin="1"/>
    <cellStyle name="Įvestis" xfId="15" builtinId="20" customBuiltin="1"/>
    <cellStyle name="Kablelis" xfId="1" builtinId="3" customBuiltin="1"/>
    <cellStyle name="Kablelis [0]" xfId="2" builtinId="6" customBuiltin="1"/>
    <cellStyle name="Neutralus" xfId="14" builtinId="28" customBuiltin="1"/>
    <cellStyle name="Paryškinimas 1" xfId="24" builtinId="29" customBuiltin="1"/>
    <cellStyle name="Paryškinimas 2" xfId="28" builtinId="33" customBuiltin="1"/>
    <cellStyle name="Paryškinimas 3" xfId="32" builtinId="37" customBuiltin="1"/>
    <cellStyle name="Paryškinimas 4" xfId="36" builtinId="41" customBuiltin="1"/>
    <cellStyle name="Paryškinimas 5" xfId="40" builtinId="45" customBuiltin="1"/>
    <cellStyle name="Paryškinimas 6" xfId="44" builtinId="49" customBuiltin="1"/>
    <cellStyle name="Pastaba" xfId="21" builtinId="10" customBuiltin="1"/>
    <cellStyle name="Pavadinimas" xfId="7" builtinId="15" customBuiltin="1"/>
    <cellStyle name="Procentai" xfId="5" builtinId="5" customBuiltin="1"/>
    <cellStyle name="Skaičiavimas" xfId="17" builtinId="22" customBuiltin="1"/>
    <cellStyle name="Suma" xfId="23" builtinId="25" customBuiltin="1"/>
    <cellStyle name="Susietas langelis" xfId="18" builtinId="24" customBuiltin="1"/>
    <cellStyle name="Tikrinimo langelis" xfId="19" builtinId="23" customBuiltin="1"/>
    <cellStyle name="Valiuta" xfId="3" builtinId="4" customBuiltin="1"/>
    <cellStyle name="Valiuta [0]" xfId="4" builtinId="7" customBuiltin="1"/>
  </cellStyles>
  <dxfs count="11">
    <dxf>
      <font>
        <strike val="0"/>
        <outline val="0"/>
        <shadow val="0"/>
        <u val="none"/>
        <vertAlign val="baseline"/>
        <sz val="11"/>
        <color theme="5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Arial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19" formatCode="yyyy/mm/dd"/>
      <border diagonalUp="0" diagonalDown="0">
        <left/>
        <right style="thin">
          <color indexed="22"/>
        </right>
        <top style="thin">
          <color indexed="22"/>
        </top>
        <bottom style="thin">
          <color indexed="22"/>
        </bottom>
        <vertical/>
        <horizontal style="thin">
          <color indexed="22"/>
        </horizontal>
      </border>
    </dxf>
    <dxf>
      <border diagonalUp="0" diagonalDown="0">
        <left style="thin">
          <color theme="4"/>
        </left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alignment horizontal="general" vertical="bottom" textRotation="9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BF5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3366CC"/>
      <rgbColor rgb="0000CCFF"/>
      <rgbColor rgb="00CCFFFF"/>
      <rgbColor rgb="00CCFFCC"/>
      <rgbColor rgb="00FFFF99"/>
      <rgbColor rgb="0099CCFF"/>
      <rgbColor rgb="00FF99CC"/>
      <rgbColor rgb="00CC99FF"/>
      <rgbColor rgb="00CEDE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j-lt"/>
              </a:defRPr>
            </a:pPr>
            <a:r>
              <a:rPr lang="en-US" sz="1600">
                <a:latin typeface="+mj-lt"/>
              </a:rPr>
              <a:t>Dienos defektų vidurkis su imties vidurkiu</a:t>
            </a:r>
          </a:p>
        </c:rich>
      </c:tx>
      <c:layout>
        <c:manualLayout>
          <c:xMode val="edge"/>
          <c:yMode val="edge"/>
          <c:x val="0.28698956108747276"/>
          <c:y val="1.957578184082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4845024469820559"/>
          <c:w val="0.86792452830188693"/>
          <c:h val="0.71451876019575844"/>
        </c:manualLayout>
      </c:layout>
      <c:lineChart>
        <c:grouping val="standard"/>
        <c:varyColors val="0"/>
        <c:ser>
          <c:idx val="0"/>
          <c:order val="0"/>
          <c:tx>
            <c:v>Dienos defektų vidurkis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numRef>
              <c:f>'Gamybos defektai'!$C$12:$C$95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'Gamybos defektai'!$I$12:$I$95</c:f>
              <c:numCache>
                <c:formatCode>#\ ##0.0_ ;\-#\ ##0.0\ </c:formatCode>
                <c:ptCount val="84"/>
                <c:pt idx="0">
                  <c:v>2.8</c:v>
                </c:pt>
                <c:pt idx="1">
                  <c:v>2</c:v>
                </c:pt>
                <c:pt idx="2">
                  <c:v>2.4</c:v>
                </c:pt>
                <c:pt idx="3">
                  <c:v>4.2</c:v>
                </c:pt>
                <c:pt idx="4">
                  <c:v>1.4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2.6</c:v>
                </c:pt>
                <c:pt idx="9">
                  <c:v>3.2</c:v>
                </c:pt>
                <c:pt idx="10">
                  <c:v>2.2000000000000002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1-4FA4-86FB-85B257B818A0}"/>
            </c:ext>
          </c:extLst>
        </c:ser>
        <c:ser>
          <c:idx val="1"/>
          <c:order val="1"/>
          <c:tx>
            <c:v>Imties vidurkis</c:v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'Gamybos defektai'!$C$12:$C$95</c:f>
              <c:numCache>
                <c:formatCode>m/d/yyyy</c:formatCode>
                <c:ptCount val="84"/>
                <c:pt idx="0">
                  <c:v>43354</c:v>
                </c:pt>
                <c:pt idx="1">
                  <c:v>43355</c:v>
                </c:pt>
                <c:pt idx="2">
                  <c:v>43356</c:v>
                </c:pt>
                <c:pt idx="3">
                  <c:v>43357</c:v>
                </c:pt>
                <c:pt idx="4">
                  <c:v>43358</c:v>
                </c:pt>
                <c:pt idx="5">
                  <c:v>43359</c:v>
                </c:pt>
                <c:pt idx="6">
                  <c:v>43360</c:v>
                </c:pt>
                <c:pt idx="7">
                  <c:v>43361</c:v>
                </c:pt>
                <c:pt idx="8">
                  <c:v>43362</c:v>
                </c:pt>
                <c:pt idx="9">
                  <c:v>43363</c:v>
                </c:pt>
                <c:pt idx="10">
                  <c:v>43364</c:v>
                </c:pt>
                <c:pt idx="11">
                  <c:v>43365</c:v>
                </c:pt>
                <c:pt idx="12">
                  <c:v>43366</c:v>
                </c:pt>
                <c:pt idx="13">
                  <c:v>43367</c:v>
                </c:pt>
                <c:pt idx="14">
                  <c:v>43368</c:v>
                </c:pt>
                <c:pt idx="15">
                  <c:v>43370</c:v>
                </c:pt>
                <c:pt idx="16">
                  <c:v>43372</c:v>
                </c:pt>
                <c:pt idx="17">
                  <c:v>43384</c:v>
                </c:pt>
              </c:numCache>
            </c:numRef>
          </c:cat>
          <c:val>
            <c:numRef>
              <c:f>'Gamybos defektai'!$J$12:$J$33</c:f>
              <c:numCache>
                <c:formatCode>#\ ##0.0_ ;\-#\ ##0.0\ </c:formatCode>
                <c:ptCount val="22"/>
                <c:pt idx="0">
                  <c:v>2.4555555555555553</c:v>
                </c:pt>
                <c:pt idx="1">
                  <c:v>2.4555555555555553</c:v>
                </c:pt>
                <c:pt idx="2">
                  <c:v>2.4555555555555553</c:v>
                </c:pt>
                <c:pt idx="3">
                  <c:v>2.4555555555555553</c:v>
                </c:pt>
                <c:pt idx="4">
                  <c:v>2.4555555555555553</c:v>
                </c:pt>
                <c:pt idx="5">
                  <c:v>2.4555555555555553</c:v>
                </c:pt>
                <c:pt idx="6">
                  <c:v>2.4555555555555553</c:v>
                </c:pt>
                <c:pt idx="7">
                  <c:v>2.4555555555555553</c:v>
                </c:pt>
                <c:pt idx="8">
                  <c:v>2.4555555555555553</c:v>
                </c:pt>
                <c:pt idx="9">
                  <c:v>2.4555555555555553</c:v>
                </c:pt>
                <c:pt idx="10">
                  <c:v>2.4555555555555553</c:v>
                </c:pt>
                <c:pt idx="11">
                  <c:v>2.4555555555555553</c:v>
                </c:pt>
                <c:pt idx="12">
                  <c:v>2.4555555555555553</c:v>
                </c:pt>
                <c:pt idx="13">
                  <c:v>2.4555555555555553</c:v>
                </c:pt>
                <c:pt idx="14">
                  <c:v>2.4555555555555553</c:v>
                </c:pt>
                <c:pt idx="15">
                  <c:v>2.4555555555555553</c:v>
                </c:pt>
                <c:pt idx="16">
                  <c:v>2.4555555555555553</c:v>
                </c:pt>
                <c:pt idx="17">
                  <c:v>2.4555555555555553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1-4FA4-86FB-85B257B81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36"/>
        <c:axId val="58009856"/>
      </c:lineChart>
      <c:dateAx>
        <c:axId val="5800793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lt-LT"/>
          </a:p>
        </c:txPr>
        <c:crossAx val="5800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0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lt-LT"/>
          </a:p>
        </c:txPr>
        <c:crossAx val="580079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121716611172768"/>
          <c:y val="7.9934747145187612E-2"/>
          <c:w val="0.3910469848316685"/>
          <c:h val="5.87275693311582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latin typeface="+mj-lt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ahoma"/>
          <a:cs typeface="Tahoma"/>
        </a:defRPr>
      </a:pPr>
      <a:endParaRPr lang="lt-L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indexed="47"/>
  </sheetPr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1 diagrama" descr="Line chart with Markers showing Daily Average Imperfections with Sample Me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0.5205</cdr:x>
      <cdr:y>0.41075</cdr:y>
    </cdr:from>
    <cdr:to>
      <cdr:x>0.53025</cdr:x>
      <cdr:y>0.44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6944" y="2398297"/>
          <a:ext cx="83675" cy="1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rtlCol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lt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
           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uomenys" displayName="Duomenys" ref="C11:J29" totalsRowShown="0" headerRowDxfId="10" dataDxfId="9" tableBorderDxfId="8">
  <autoFilter ref="C11:J29" xr:uid="{00000000-0009-0000-0100-000003000000}"/>
  <tableColumns count="8">
    <tableColumn id="1" xr3:uid="{00000000-0010-0000-0000-000001000000}" name="Data" dataDxfId="7"/>
    <tableColumn id="2" xr3:uid="{00000000-0010-0000-0000-000002000000}" name="1 mėginys" dataDxfId="6" dataCellStyle="Kablelis [0]"/>
    <tableColumn id="3" xr3:uid="{00000000-0010-0000-0000-000003000000}" name="2 mėginys" dataDxfId="5" dataCellStyle="Kablelis [0]"/>
    <tableColumn id="4" xr3:uid="{00000000-0010-0000-0000-000004000000}" name="3 mėginys" dataDxfId="4" dataCellStyle="Kablelis [0]"/>
    <tableColumn id="5" xr3:uid="{00000000-0010-0000-0000-000005000000}" name="4 mėginys" dataDxfId="3" dataCellStyle="Kablelis [0]"/>
    <tableColumn id="6" xr3:uid="{00000000-0010-0000-0000-000006000000}" name="5 mėginys" dataDxfId="2" dataCellStyle="Kablelis [0]"/>
    <tableColumn id="7" xr3:uid="{00000000-0010-0000-0000-000007000000}" name="Vidurkis" dataDxfId="1" dataCellStyle="Kablelis">
      <calculatedColumnFormula>AVERAGE(D12:H12)</calculatedColumnFormula>
    </tableColumn>
    <tableColumn id="8" xr3:uid="{00000000-0010-0000-0000-000008000000}" name="Imties vidurkis (visų vidurkių vidurkis)" dataDxfId="0" dataCellStyle="Kablelis">
      <calculatedColumnFormula>AVERAGE($I$12:$I$29)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datą ir mėginių defektų skaičių. Vidurkis ir imties vidurkis apskaičiuojami automatiška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B1:J2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21" bestFit="1" customWidth="1"/>
    <col min="3" max="3" width="16.375" customWidth="1"/>
    <col min="4" max="8" width="8.625" customWidth="1"/>
    <col min="9" max="9" width="12" bestFit="1" customWidth="1"/>
    <col min="10" max="10" width="16.375" customWidth="1"/>
    <col min="11" max="11" width="2.625" customWidth="1"/>
  </cols>
  <sheetData>
    <row r="1" spans="2:10" ht="45" customHeigh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 x14ac:dyDescent="0.25">
      <c r="B2" s="1" t="s">
        <v>1</v>
      </c>
      <c r="C2" s="33" t="s">
        <v>8</v>
      </c>
      <c r="D2" s="33"/>
      <c r="E2" s="34"/>
      <c r="F2" s="30" t="s">
        <v>16</v>
      </c>
      <c r="G2" s="31"/>
      <c r="H2" s="31"/>
      <c r="I2" s="31"/>
      <c r="J2" s="32"/>
    </row>
    <row r="3" spans="2:10" ht="15" x14ac:dyDescent="0.2">
      <c r="B3" s="1" t="s">
        <v>2</v>
      </c>
      <c r="C3" s="35" t="s">
        <v>9</v>
      </c>
      <c r="D3" s="35"/>
      <c r="E3" s="36"/>
      <c r="F3" s="24"/>
      <c r="G3" s="25"/>
      <c r="H3" s="25"/>
      <c r="I3" s="25"/>
      <c r="J3" s="26"/>
    </row>
    <row r="4" spans="2:10" ht="15" x14ac:dyDescent="0.2">
      <c r="B4" s="1" t="s">
        <v>3</v>
      </c>
      <c r="C4" s="33" t="s">
        <v>10</v>
      </c>
      <c r="D4" s="33"/>
      <c r="E4" s="34"/>
      <c r="F4" s="24"/>
      <c r="G4" s="25"/>
      <c r="H4" s="25"/>
      <c r="I4" s="25"/>
      <c r="J4" s="26"/>
    </row>
    <row r="5" spans="2:10" ht="15" x14ac:dyDescent="0.2">
      <c r="B5" s="1" t="s">
        <v>4</v>
      </c>
      <c r="C5" s="33" t="s">
        <v>11</v>
      </c>
      <c r="D5" s="33"/>
      <c r="E5" s="34"/>
      <c r="F5" s="24"/>
      <c r="G5" s="25"/>
      <c r="H5" s="25"/>
      <c r="I5" s="25"/>
      <c r="J5" s="26"/>
    </row>
    <row r="6" spans="2:10" ht="15" x14ac:dyDescent="0.2">
      <c r="B6" s="1" t="s">
        <v>5</v>
      </c>
      <c r="C6" s="33" t="s">
        <v>12</v>
      </c>
      <c r="D6" s="33"/>
      <c r="E6" s="34"/>
      <c r="F6" s="24"/>
      <c r="G6" s="25"/>
      <c r="H6" s="25"/>
      <c r="I6" s="25"/>
      <c r="J6" s="26"/>
    </row>
    <row r="7" spans="2:10" ht="15" x14ac:dyDescent="0.2">
      <c r="B7" s="1" t="s">
        <v>6</v>
      </c>
      <c r="C7" s="37">
        <f ca="1">TODAY()-30</f>
        <v>43354</v>
      </c>
      <c r="D7" s="37"/>
      <c r="E7" s="38"/>
      <c r="F7" s="24"/>
      <c r="G7" s="25"/>
      <c r="H7" s="25"/>
      <c r="I7" s="25"/>
      <c r="J7" s="26"/>
    </row>
    <row r="8" spans="2:10" ht="15" x14ac:dyDescent="0.2">
      <c r="B8" s="1" t="s">
        <v>7</v>
      </c>
      <c r="C8" s="37">
        <f ca="1">TODAY()</f>
        <v>43384</v>
      </c>
      <c r="D8" s="37"/>
      <c r="E8" s="38"/>
      <c r="F8" s="27"/>
      <c r="G8" s="28"/>
      <c r="H8" s="28"/>
      <c r="I8" s="28"/>
      <c r="J8" s="29"/>
    </row>
    <row r="9" spans="2:10" ht="14.25" x14ac:dyDescent="0.2"/>
    <row r="10" spans="2:10" ht="18" customHeight="1" x14ac:dyDescent="0.2">
      <c r="D10" s="20" t="s">
        <v>13</v>
      </c>
      <c r="E10" s="21"/>
      <c r="F10" s="21"/>
      <c r="G10" s="21"/>
      <c r="H10" s="22"/>
    </row>
    <row r="11" spans="2:10" ht="59.25" customHeight="1" x14ac:dyDescent="0.25">
      <c r="C11" s="7" t="s">
        <v>9</v>
      </c>
      <c r="D11" s="19" t="s">
        <v>14</v>
      </c>
      <c r="E11" s="8" t="s">
        <v>15</v>
      </c>
      <c r="F11" s="8" t="s">
        <v>17</v>
      </c>
      <c r="G11" s="8" t="s">
        <v>18</v>
      </c>
      <c r="H11" s="9" t="s">
        <v>19</v>
      </c>
      <c r="I11" s="2" t="s">
        <v>20</v>
      </c>
      <c r="J11" s="3" t="s">
        <v>21</v>
      </c>
    </row>
    <row r="12" spans="2:10" ht="30" customHeight="1" x14ac:dyDescent="0.2">
      <c r="C12" s="6">
        <f ca="1">C7</f>
        <v>43354</v>
      </c>
      <c r="D12" s="10">
        <v>0</v>
      </c>
      <c r="E12" s="10">
        <v>3</v>
      </c>
      <c r="F12" s="10">
        <v>2</v>
      </c>
      <c r="G12" s="10">
        <v>5</v>
      </c>
      <c r="H12" s="10">
        <v>4</v>
      </c>
      <c r="I12" s="13">
        <f>AVERAGE(D12:H12)</f>
        <v>2.8</v>
      </c>
      <c r="J12" s="14">
        <f t="shared" ref="J12:J29" si="0">AVERAGE($I$12:$I$29)</f>
        <v>2.4555555555555553</v>
      </c>
    </row>
    <row r="13" spans="2:10" ht="30" customHeight="1" x14ac:dyDescent="0.2">
      <c r="C13" s="4">
        <f ca="1">C12+1</f>
        <v>43355</v>
      </c>
      <c r="D13" s="11">
        <v>2</v>
      </c>
      <c r="E13" s="11">
        <v>3</v>
      </c>
      <c r="F13" s="11">
        <v>1</v>
      </c>
      <c r="G13" s="11">
        <v>3</v>
      </c>
      <c r="H13" s="11">
        <v>1</v>
      </c>
      <c r="I13" s="15">
        <f t="shared" ref="I13:I28" si="1">AVERAGE(D13:H13)</f>
        <v>2</v>
      </c>
      <c r="J13" s="16">
        <f t="shared" si="0"/>
        <v>2.4555555555555553</v>
      </c>
    </row>
    <row r="14" spans="2:10" ht="30" customHeight="1" x14ac:dyDescent="0.2">
      <c r="C14" s="4">
        <f t="shared" ref="C14:C26" ca="1" si="2">C13+1</f>
        <v>43356</v>
      </c>
      <c r="D14" s="11">
        <v>3</v>
      </c>
      <c r="E14" s="11">
        <v>4</v>
      </c>
      <c r="F14" s="11">
        <v>2</v>
      </c>
      <c r="G14" s="11">
        <v>3</v>
      </c>
      <c r="H14" s="11">
        <v>0</v>
      </c>
      <c r="I14" s="15">
        <f t="shared" si="1"/>
        <v>2.4</v>
      </c>
      <c r="J14" s="16">
        <f t="shared" si="0"/>
        <v>2.4555555555555553</v>
      </c>
    </row>
    <row r="15" spans="2:10" ht="30" customHeight="1" x14ac:dyDescent="0.2">
      <c r="C15" s="4">
        <f t="shared" ca="1" si="2"/>
        <v>43357</v>
      </c>
      <c r="D15" s="11">
        <v>5</v>
      </c>
      <c r="E15" s="11">
        <v>5</v>
      </c>
      <c r="F15" s="11">
        <v>4</v>
      </c>
      <c r="G15" s="11">
        <v>2</v>
      </c>
      <c r="H15" s="11">
        <v>5</v>
      </c>
      <c r="I15" s="15">
        <f t="shared" si="1"/>
        <v>4.2</v>
      </c>
      <c r="J15" s="16">
        <f t="shared" si="0"/>
        <v>2.4555555555555553</v>
      </c>
    </row>
    <row r="16" spans="2:10" ht="30" customHeight="1" x14ac:dyDescent="0.2">
      <c r="C16" s="4">
        <f t="shared" ca="1" si="2"/>
        <v>43358</v>
      </c>
      <c r="D16" s="11">
        <v>2</v>
      </c>
      <c r="E16" s="11">
        <v>0</v>
      </c>
      <c r="F16" s="11">
        <v>2</v>
      </c>
      <c r="G16" s="11">
        <v>1</v>
      </c>
      <c r="H16" s="11">
        <v>2</v>
      </c>
      <c r="I16" s="15">
        <f t="shared" si="1"/>
        <v>1.4</v>
      </c>
      <c r="J16" s="16">
        <f t="shared" si="0"/>
        <v>2.4555555555555553</v>
      </c>
    </row>
    <row r="17" spans="3:10" ht="30" customHeight="1" x14ac:dyDescent="0.2">
      <c r="C17" s="4">
        <f t="shared" ca="1" si="2"/>
        <v>43359</v>
      </c>
      <c r="D17" s="11">
        <v>4</v>
      </c>
      <c r="E17" s="11">
        <v>3</v>
      </c>
      <c r="F17" s="11">
        <v>4</v>
      </c>
      <c r="G17" s="11">
        <v>0</v>
      </c>
      <c r="H17" s="11">
        <v>3</v>
      </c>
      <c r="I17" s="15">
        <f t="shared" si="1"/>
        <v>2.8</v>
      </c>
      <c r="J17" s="16">
        <f t="shared" si="0"/>
        <v>2.4555555555555553</v>
      </c>
    </row>
    <row r="18" spans="3:10" ht="30" customHeight="1" x14ac:dyDescent="0.2">
      <c r="C18" s="4">
        <f t="shared" ca="1" si="2"/>
        <v>43360</v>
      </c>
      <c r="D18" s="11">
        <v>3</v>
      </c>
      <c r="E18" s="11">
        <v>5</v>
      </c>
      <c r="F18" s="11">
        <v>4</v>
      </c>
      <c r="G18" s="11">
        <v>4</v>
      </c>
      <c r="H18" s="11">
        <v>3</v>
      </c>
      <c r="I18" s="15">
        <f t="shared" si="1"/>
        <v>3.8</v>
      </c>
      <c r="J18" s="16">
        <f t="shared" si="0"/>
        <v>2.4555555555555553</v>
      </c>
    </row>
    <row r="19" spans="3:10" ht="30" customHeight="1" x14ac:dyDescent="0.2">
      <c r="C19" s="4">
        <f ca="1">C18+1</f>
        <v>43361</v>
      </c>
      <c r="D19" s="11">
        <v>3</v>
      </c>
      <c r="E19" s="11">
        <v>1</v>
      </c>
      <c r="F19" s="11">
        <v>3</v>
      </c>
      <c r="G19" s="11">
        <v>5</v>
      </c>
      <c r="H19" s="11">
        <v>5</v>
      </c>
      <c r="I19" s="15">
        <f t="shared" si="1"/>
        <v>3.4</v>
      </c>
      <c r="J19" s="16">
        <f t="shared" si="0"/>
        <v>2.4555555555555553</v>
      </c>
    </row>
    <row r="20" spans="3:10" ht="30" customHeight="1" x14ac:dyDescent="0.2">
      <c r="C20" s="4">
        <f t="shared" ca="1" si="2"/>
        <v>43362</v>
      </c>
      <c r="D20" s="11">
        <v>1</v>
      </c>
      <c r="E20" s="11">
        <v>3</v>
      </c>
      <c r="F20" s="11">
        <v>1</v>
      </c>
      <c r="G20" s="11">
        <v>4</v>
      </c>
      <c r="H20" s="11">
        <v>4</v>
      </c>
      <c r="I20" s="15">
        <f t="shared" si="1"/>
        <v>2.6</v>
      </c>
      <c r="J20" s="16">
        <f t="shared" si="0"/>
        <v>2.4555555555555553</v>
      </c>
    </row>
    <row r="21" spans="3:10" ht="30" customHeight="1" x14ac:dyDescent="0.2">
      <c r="C21" s="4">
        <f t="shared" ca="1" si="2"/>
        <v>43363</v>
      </c>
      <c r="D21" s="11">
        <v>0</v>
      </c>
      <c r="E21" s="11">
        <v>4</v>
      </c>
      <c r="F21" s="11">
        <v>4</v>
      </c>
      <c r="G21" s="11">
        <v>3</v>
      </c>
      <c r="H21" s="11">
        <v>5</v>
      </c>
      <c r="I21" s="15">
        <f t="shared" si="1"/>
        <v>3.2</v>
      </c>
      <c r="J21" s="16">
        <f t="shared" si="0"/>
        <v>2.4555555555555553</v>
      </c>
    </row>
    <row r="22" spans="3:10" ht="30" customHeight="1" x14ac:dyDescent="0.2">
      <c r="C22" s="4">
        <f t="shared" ca="1" si="2"/>
        <v>43364</v>
      </c>
      <c r="D22" s="11">
        <v>5</v>
      </c>
      <c r="E22" s="11">
        <v>0</v>
      </c>
      <c r="F22" s="11">
        <v>0</v>
      </c>
      <c r="G22" s="11">
        <v>4</v>
      </c>
      <c r="H22" s="11">
        <v>2</v>
      </c>
      <c r="I22" s="15">
        <f t="shared" si="1"/>
        <v>2.2000000000000002</v>
      </c>
      <c r="J22" s="16">
        <f t="shared" si="0"/>
        <v>2.4555555555555553</v>
      </c>
    </row>
    <row r="23" spans="3:10" ht="30" customHeight="1" x14ac:dyDescent="0.2">
      <c r="C23" s="4">
        <f t="shared" ca="1" si="2"/>
        <v>43365</v>
      </c>
      <c r="D23" s="11">
        <v>2</v>
      </c>
      <c r="E23" s="11">
        <v>3</v>
      </c>
      <c r="F23" s="11">
        <v>1</v>
      </c>
      <c r="G23" s="11">
        <v>2</v>
      </c>
      <c r="H23" s="11">
        <v>0</v>
      </c>
      <c r="I23" s="15">
        <f t="shared" si="1"/>
        <v>1.6</v>
      </c>
      <c r="J23" s="16">
        <f t="shared" si="0"/>
        <v>2.4555555555555553</v>
      </c>
    </row>
    <row r="24" spans="3:10" ht="30" customHeight="1" x14ac:dyDescent="0.2">
      <c r="C24" s="4">
        <f t="shared" ca="1" si="2"/>
        <v>43366</v>
      </c>
      <c r="D24" s="11">
        <v>3</v>
      </c>
      <c r="E24" s="11">
        <v>0</v>
      </c>
      <c r="F24" s="11">
        <v>1</v>
      </c>
      <c r="G24" s="11">
        <v>2</v>
      </c>
      <c r="H24" s="11">
        <v>1</v>
      </c>
      <c r="I24" s="15">
        <f t="shared" si="1"/>
        <v>1.4</v>
      </c>
      <c r="J24" s="16">
        <f t="shared" si="0"/>
        <v>2.4555555555555553</v>
      </c>
    </row>
    <row r="25" spans="3:10" ht="30" customHeight="1" x14ac:dyDescent="0.2">
      <c r="C25" s="4">
        <f t="shared" ca="1" si="2"/>
        <v>43367</v>
      </c>
      <c r="D25" s="11">
        <v>3</v>
      </c>
      <c r="E25" s="11">
        <v>1</v>
      </c>
      <c r="F25" s="11">
        <v>3</v>
      </c>
      <c r="G25" s="11">
        <v>0</v>
      </c>
      <c r="H25" s="11">
        <v>0</v>
      </c>
      <c r="I25" s="15">
        <f t="shared" si="1"/>
        <v>1.4</v>
      </c>
      <c r="J25" s="16">
        <f t="shared" si="0"/>
        <v>2.4555555555555553</v>
      </c>
    </row>
    <row r="26" spans="3:10" ht="30" customHeight="1" x14ac:dyDescent="0.2">
      <c r="C26" s="4">
        <f t="shared" ca="1" si="2"/>
        <v>43368</v>
      </c>
      <c r="D26" s="11">
        <v>1</v>
      </c>
      <c r="E26" s="11">
        <v>5</v>
      </c>
      <c r="F26" s="11">
        <v>4</v>
      </c>
      <c r="G26" s="11">
        <v>1</v>
      </c>
      <c r="H26" s="11">
        <v>1</v>
      </c>
      <c r="I26" s="15">
        <f t="shared" si="1"/>
        <v>2.4</v>
      </c>
      <c r="J26" s="16">
        <f t="shared" si="0"/>
        <v>2.4555555555555553</v>
      </c>
    </row>
    <row r="27" spans="3:10" ht="30" customHeight="1" x14ac:dyDescent="0.2">
      <c r="C27" s="4">
        <f ca="1">C26+2</f>
        <v>43370</v>
      </c>
      <c r="D27" s="11">
        <v>3</v>
      </c>
      <c r="E27" s="11">
        <v>0</v>
      </c>
      <c r="F27" s="11">
        <v>3</v>
      </c>
      <c r="G27" s="11">
        <v>2</v>
      </c>
      <c r="H27" s="11">
        <v>0</v>
      </c>
      <c r="I27" s="15">
        <f t="shared" si="1"/>
        <v>1.6</v>
      </c>
      <c r="J27" s="16">
        <f t="shared" si="0"/>
        <v>2.4555555555555553</v>
      </c>
    </row>
    <row r="28" spans="3:10" ht="30" customHeight="1" x14ac:dyDescent="0.2">
      <c r="C28" s="4">
        <f t="shared" ref="C28" ca="1" si="3">C27+2</f>
        <v>43372</v>
      </c>
      <c r="D28" s="11">
        <v>3</v>
      </c>
      <c r="E28" s="11">
        <v>4</v>
      </c>
      <c r="F28" s="11">
        <v>1</v>
      </c>
      <c r="G28" s="11">
        <v>2</v>
      </c>
      <c r="H28" s="11">
        <v>3</v>
      </c>
      <c r="I28" s="15">
        <f t="shared" si="1"/>
        <v>2.6</v>
      </c>
      <c r="J28" s="16">
        <f t="shared" si="0"/>
        <v>2.4555555555555553</v>
      </c>
    </row>
    <row r="29" spans="3:10" ht="30" customHeight="1" x14ac:dyDescent="0.2">
      <c r="C29" s="5">
        <f ca="1">C8</f>
        <v>43384</v>
      </c>
      <c r="D29" s="12">
        <v>2</v>
      </c>
      <c r="E29" s="12">
        <v>3</v>
      </c>
      <c r="F29" s="12">
        <v>1</v>
      </c>
      <c r="G29" s="12">
        <v>2</v>
      </c>
      <c r="H29" s="12">
        <v>4</v>
      </c>
      <c r="I29" s="17">
        <f>AVERAGE(D29:H29)</f>
        <v>2.4</v>
      </c>
      <c r="J29" s="18">
        <f t="shared" si="0"/>
        <v>2.4555555555555553</v>
      </c>
    </row>
  </sheetData>
  <mergeCells count="11">
    <mergeCell ref="D10:H10"/>
    <mergeCell ref="B1:J1"/>
    <mergeCell ref="F3:J8"/>
    <mergeCell ref="F2:J2"/>
    <mergeCell ref="C2:E2"/>
    <mergeCell ref="C3:E3"/>
    <mergeCell ref="C4:E4"/>
    <mergeCell ref="C5:E5"/>
    <mergeCell ref="C6:E6"/>
    <mergeCell ref="C7:E7"/>
    <mergeCell ref="C8:E8"/>
  </mergeCells>
  <phoneticPr fontId="0" type="noConversion"/>
  <dataValidations count="27">
    <dataValidation allowBlank="1" showInputMessage="1" showErrorMessage="1" prompt="Šioje darbaknygėje sukurkite vykdymo diagramą. Šiame darbalapyje įveskite informaciją apie defektus. Peržiūrėkite vykdymo diagramą su dienos defektų vidurkiu pasinaudodami vykdymo diagramos su imties vidurkiu darbalapį" sqref="A1" xr:uid="{00000000-0002-0000-0000-000000000000}"/>
    <dataValidation allowBlank="1" showInputMessage="1" showErrorMessage="1" prompt="Darbalapio pavadinimas yra šiame langelyje. Langeliuose nuo C2 iki C8 įveskite įrenginio pavadinimą, ataskaitos datą, kokybės kontrolės techniko vardą ir pavardę, skyrių, įrenginio ID ir pradžios bei pabaigos datas" sqref="B1:J1" xr:uid="{00000000-0002-0000-0000-000001000000}"/>
    <dataValidation allowBlank="1" showInputMessage="1" showErrorMessage="1" prompt="Dešinėje esančiame langelyje įveskite įrenginio pavadinimą" sqref="B2" xr:uid="{00000000-0002-0000-0000-000002000000}"/>
    <dataValidation allowBlank="1" showInputMessage="1" showErrorMessage="1" prompt="Šiame langelyje įveskite įrenginio pavadinimą" sqref="C2:E2" xr:uid="{00000000-0002-0000-0000-000003000000}"/>
    <dataValidation allowBlank="1" showInputMessage="1" showErrorMessage="1" prompt="Dešinėje esančiame langelyje įveskite ataskaitos datą" sqref="B3" xr:uid="{00000000-0002-0000-0000-000004000000}"/>
    <dataValidation allowBlank="1" showInputMessage="1" showErrorMessage="1" prompt="Šiame langelyje įveskite ataskaitos datą" sqref="C3:E3" xr:uid="{00000000-0002-0000-0000-000005000000}"/>
    <dataValidation allowBlank="1" showInputMessage="1" showErrorMessage="1" prompt="Dešinėje esančiame langelyje įveskite kokybės kontrolės techniko vardą ir pavardę" sqref="B4" xr:uid="{00000000-0002-0000-0000-000006000000}"/>
    <dataValidation allowBlank="1" showInputMessage="1" showErrorMessage="1" prompt="Šiame langelyje įveskite kokybės kontrolės techniko vardą ir pavardę" sqref="C4:E4" xr:uid="{00000000-0002-0000-0000-000007000000}"/>
    <dataValidation allowBlank="1" showInputMessage="1" showErrorMessage="1" prompt="Dešinėje esančiame langelyje įveskite skyriaus pavadinimą" sqref="B5" xr:uid="{00000000-0002-0000-0000-000008000000}"/>
    <dataValidation allowBlank="1" showInputMessage="1" showErrorMessage="1" prompt="Šiame langelyje įveskite skyriaus pavadinimą" sqref="C5:E5" xr:uid="{00000000-0002-0000-0000-000009000000}"/>
    <dataValidation allowBlank="1" showInputMessage="1" showErrorMessage="1" prompt="Dešinėje esančiame langelyje įveskite įrenginio ID" sqref="B6" xr:uid="{00000000-0002-0000-0000-00000A000000}"/>
    <dataValidation allowBlank="1" showInputMessage="1" showErrorMessage="1" prompt="Šiame langelyje įveskite įrenginio ID" sqref="C6:E6" xr:uid="{00000000-0002-0000-0000-00000B000000}"/>
    <dataValidation allowBlank="1" showInputMessage="1" showErrorMessage="1" prompt="Dešinėje esančiame langelyje įveskite pradžios datą" sqref="B7" xr:uid="{00000000-0002-0000-0000-00000C000000}"/>
    <dataValidation allowBlank="1" showInputMessage="1" showErrorMessage="1" prompt="Šiame langelyje įveskite pradžios datą" sqref="C7:E7" xr:uid="{00000000-0002-0000-0000-00000D000000}"/>
    <dataValidation allowBlank="1" showInputMessage="1" showErrorMessage="1" prompt="Dešinėje esančiame langelyje įveskite pabaigos datą" sqref="B8" xr:uid="{00000000-0002-0000-0000-00000E000000}"/>
    <dataValidation allowBlank="1" showInputMessage="1" showErrorMessage="1" prompt="Šiame langelyje įveskite pabaigos datą, o dešinėje esančiame langelyje – pastabas." sqref="C8:E8" xr:uid="{00000000-0002-0000-0000-00000F000000}"/>
    <dataValidation allowBlank="1" showInputMessage="1" showErrorMessage="1" prompt="Įveskite pastabas žemiau esančiame langelyje" sqref="F2:J2" xr:uid="{00000000-0002-0000-0000-000010000000}"/>
    <dataValidation allowBlank="1" showInputMessage="1" showErrorMessage="1" prompt="Šiame langelyje įveskite pastabas, o gamybos defektus įveskite lentelėje, pradėdami nuo langelio C11" sqref="F3:J8" xr:uid="{00000000-0002-0000-0000-000011000000}"/>
    <dataValidation allowBlank="1" showInputMessage="1" showErrorMessage="1" prompt="Stulpeliuose nuo D iki H žemiau įveskite defektų skaičių" sqref="D10:H10" xr:uid="{00000000-0002-0000-0000-000012000000}"/>
    <dataValidation allowBlank="1" showInputMessage="1" showErrorMessage="1" prompt="Stulpelyje po šia antrašte įveskite datą. Norėdami rasti konkrečius įrašus, naudokite antraščių filtrus" sqref="C11" xr:uid="{00000000-0002-0000-0000-000013000000}"/>
    <dataValidation allowBlank="1" showInputMessage="1" showErrorMessage="1" prompt="Šiame stulpelyje po šia antrašte įveskite 1 mėginio defektų skaičių" sqref="D11" xr:uid="{00000000-0002-0000-0000-000014000000}"/>
    <dataValidation allowBlank="1" showInputMessage="1" showErrorMessage="1" prompt="Šiame stulpelyje po šia antrašte įveskite 2 mėginio defektų skaičių" sqref="E11" xr:uid="{00000000-0002-0000-0000-000015000000}"/>
    <dataValidation allowBlank="1" showInputMessage="1" showErrorMessage="1" prompt="Šiame stulpelyje po šia antrašte įveskite 3 mėginio defektų skaičių" sqref="F11" xr:uid="{00000000-0002-0000-0000-000016000000}"/>
    <dataValidation allowBlank="1" showInputMessage="1" showErrorMessage="1" prompt="Šiame stulpelyje po šia antrašte įveskite 4 mėginio defektų skaičių" sqref="G11" xr:uid="{00000000-0002-0000-0000-000017000000}"/>
    <dataValidation allowBlank="1" showInputMessage="1" showErrorMessage="1" prompt="Šiame stulpelyje po šia antrašte įveskite 5 mėginio defektų skaičių" sqref="H11" xr:uid="{00000000-0002-0000-0000-000018000000}"/>
    <dataValidation allowBlank="1" showInputMessage="1" showErrorMessage="1" prompt="Stulpelyje po šia antrašte automatiškai apskaičiuojamas vidurkis." sqref="I11" xr:uid="{00000000-0002-0000-0000-000019000000}"/>
    <dataValidation allowBlank="1" showInputMessage="1" showErrorMessage="1" prompt="Imties vidurkis, kuris yra visų vidurkių vidurkis automatiškai apskaičiuojamas šiame stulpelyje po šia antrašte" sqref="J11" xr:uid="{00000000-0002-0000-0000-00001A000000}"/>
  </dataValidations>
  <printOptions horizontalCentered="1"/>
  <pageMargins left="0.5" right="0.5" top="1" bottom="1" header="0.5" footer="0.5"/>
  <pageSetup paperSize="9" scale="82" fitToHeight="0" orientation="portrait" r:id="rId1"/>
  <headerFooter differentFirst="1" alignWithMargins="0">
    <oddFooter>Page &amp;P of &amp;N</oddFooter>
  </headerFooter>
  <ignoredErrors>
    <ignoredError sqref="I12 I13:I28 I29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  <vt:variant>
        <vt:lpstr>Įvardytieji diapazonai</vt:lpstr>
      </vt:variant>
      <vt:variant>
        <vt:i4>4</vt:i4>
      </vt:variant>
    </vt:vector>
  </HeadingPairs>
  <TitlesOfParts>
    <vt:vector size="6" baseType="lpstr">
      <vt:lpstr>Gamybos defektai</vt:lpstr>
      <vt:lpstr>Vykd. diagr. su imties vidurkiu</vt:lpstr>
      <vt:lpstr>ColumnTitleRegion1..F3.1</vt:lpstr>
      <vt:lpstr>'Gamybos defektai'!Print_Titles</vt:lpstr>
      <vt:lpstr>RowTitleRegion1..C8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2017-12-20T06:30:34Z</dcterms:created>
  <dcterms:modified xsi:type="dcterms:W3CDTF">2018-10-11T09:57:49Z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